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po sekretarijatima" sheetId="1" r:id="rId1"/>
  </sheets>
  <definedNames/>
  <calcPr fullCalcOnLoad="1"/>
</workbook>
</file>

<file path=xl/sharedStrings.xml><?xml version="1.0" encoding="utf-8"?>
<sst xmlns="http://schemas.openxmlformats.org/spreadsheetml/2006/main" count="586" uniqueCount="188">
  <si>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</si>
  <si>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</si>
  <si>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</si>
  <si>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</si>
  <si>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</si>
  <si>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</si>
  <si>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</si>
  <si>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</si>
  <si>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</si>
  <si>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prevoz</t>
  </si>
  <si>
    <t xml:space="preserve">Ostale naknade </t>
  </si>
  <si>
    <t xml:space="preserve">Rashodi za materijal </t>
  </si>
  <si>
    <t>Renta</t>
  </si>
  <si>
    <t>Ostali izdaci</t>
  </si>
  <si>
    <t>Transferi za socijalnu zaštitu</t>
  </si>
  <si>
    <t>Prava iz oblasti socijalne zaštite</t>
  </si>
  <si>
    <t>Kapitalni izdaci</t>
  </si>
  <si>
    <t>Izdaci za opremu</t>
  </si>
  <si>
    <t xml:space="preserve">  Otplata dugova</t>
  </si>
  <si>
    <t>Otplata obaveza iz prethodnog perioda</t>
  </si>
  <si>
    <t xml:space="preserve">   Rezerve</t>
  </si>
  <si>
    <t>Tekuća budžetska rezerva</t>
  </si>
  <si>
    <t>KLASIFIKACIJA</t>
  </si>
  <si>
    <t>EKONOMSKA</t>
  </si>
  <si>
    <t>Grupa</t>
  </si>
  <si>
    <t>Sintetika</t>
  </si>
  <si>
    <t>IZDACI</t>
  </si>
  <si>
    <t>01</t>
  </si>
  <si>
    <t>Transferi institucijama, pojedincima, nevladinom i javnom sektoru</t>
  </si>
  <si>
    <t>Transferi institucijama, pojedincima, nevladinom  i javnom sektoru</t>
  </si>
  <si>
    <t>SVEGA</t>
  </si>
  <si>
    <t>SEKRETARIJAT ZA PRIVREDU I FINANSIJE</t>
  </si>
  <si>
    <t>Transferi institucijama, pojedincima,nevladinom sektoru i javnom sektoru</t>
  </si>
  <si>
    <t>10</t>
  </si>
  <si>
    <t>OPŠTINSKA ORGANIZACIJA CRVENOG KRSTA</t>
  </si>
  <si>
    <t>11</t>
  </si>
  <si>
    <t>TURISTIČKA ORGANIZACIJA OPŠTINE DANILOVGRAD</t>
  </si>
  <si>
    <t>JAVNO PREDUZEĆE ZA UZGOJ, ZAŠTITU I LOV DIVLJAČI I RIBA</t>
  </si>
  <si>
    <t>DIREKCIJA ZA SAOBRAĆAJ, ODRŽAVANJE I IZGRADNJU PUTEVA</t>
  </si>
  <si>
    <t>UKUPNI IZDACI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</si>
  <si>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</si>
  <si>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</si>
  <si>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</si>
  <si>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</si>
  <si>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</si>
  <si>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</si>
  <si>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</si>
  <si>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</si>
  <si>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</si>
  <si>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 xml:space="preserve">Tekuće održavanje vozila </t>
  </si>
  <si>
    <t>SLUŽBA SKUPŠTINE</t>
  </si>
  <si>
    <t>SLUŽBA GLAVNOG ADMINISTRATORA</t>
  </si>
  <si>
    <t>SEKRETARIJAT ZA URBANIZAM,KOMUNALNO STAMBENE  POSLOVE I ZAŠTITU ŽIVOTNE SREDINE</t>
  </si>
  <si>
    <t>SLUŽBA PREDSJEDNIKA</t>
  </si>
  <si>
    <t>KOMUNALNA POLICIJA</t>
  </si>
  <si>
    <t>SLUŽBA ZAŠTITE</t>
  </si>
  <si>
    <t>16</t>
  </si>
  <si>
    <t>SEKRETARIJAT ZA OPŠTU UPRAVU I DRUŠTVENE DJELATNOSTI</t>
  </si>
  <si>
    <t xml:space="preserve"> JU   UMJETNIČKA KOLONIJA</t>
  </si>
  <si>
    <t>F.kl.</t>
  </si>
  <si>
    <t>O. kl.</t>
  </si>
  <si>
    <t xml:space="preserve"> Kat.</t>
  </si>
  <si>
    <t>Sredstva za tehnološke viškove</t>
  </si>
  <si>
    <t>Otplata dugova</t>
  </si>
  <si>
    <t>Subvencije</t>
  </si>
  <si>
    <t xml:space="preserve">Otplata obaveza iz prethodnog perioda </t>
  </si>
  <si>
    <t>17</t>
  </si>
  <si>
    <t>18</t>
  </si>
  <si>
    <t>MENADŽER</t>
  </si>
  <si>
    <t xml:space="preserve">SVEGA </t>
  </si>
  <si>
    <t>19</t>
  </si>
  <si>
    <t>O4</t>
  </si>
  <si>
    <t>Transferi institucijama kulture i sporta (finansiranje sportskih klubova i udruženja)</t>
  </si>
  <si>
    <t xml:space="preserve"> JU  Centar za kulturu </t>
  </si>
  <si>
    <t xml:space="preserve">Tekući izdaci </t>
  </si>
  <si>
    <t xml:space="preserve">Doprinosi na teret poslodavca </t>
  </si>
  <si>
    <t xml:space="preserve">Ostala lična primanja </t>
  </si>
  <si>
    <t xml:space="preserve">Tekuće održavanje opreme </t>
  </si>
  <si>
    <t>O8</t>
  </si>
  <si>
    <t xml:space="preserve">Bruto zarade i doprinosi na teret poslodavca </t>
  </si>
  <si>
    <t>Rashodi za materijal</t>
  </si>
  <si>
    <t xml:space="preserve">Izdaci za opremu </t>
  </si>
  <si>
    <t>izrada i održavanje softvera</t>
  </si>
  <si>
    <t xml:space="preserve">ostale usluge -troškovi  tradicionalnih manifestacija </t>
  </si>
  <si>
    <t>POSEBNI DIO</t>
  </si>
  <si>
    <t xml:space="preserve">Kapitalni izdaci </t>
  </si>
  <si>
    <t xml:space="preserve">Otpremnine za tehnološke viškove </t>
  </si>
  <si>
    <t xml:space="preserve">Stalna budžetska rezerva </t>
  </si>
  <si>
    <t xml:space="preserve">Tekuće održavanje građevinskih objekata </t>
  </si>
  <si>
    <t xml:space="preserve">Izdaci za  opremu </t>
  </si>
  <si>
    <t>Ostale naknade</t>
  </si>
  <si>
    <t>Boračko-invalidska zaštita (materijalno obezbeđenje učesnika NOR-a)</t>
  </si>
  <si>
    <t xml:space="preserve">Transferi nevladinim organizacijama </t>
  </si>
  <si>
    <t xml:space="preserve">Izdaci za lokalnu infrastrukturu </t>
  </si>
  <si>
    <t xml:space="preserve">ostale usluge -troškovi proslave dana Opštine </t>
  </si>
  <si>
    <t>SLUŽBA ZA UNUTRAŠNJU REVIZIJU</t>
  </si>
  <si>
    <t xml:space="preserve">Neto zarade </t>
  </si>
  <si>
    <t xml:space="preserve">Porez na zarade </t>
  </si>
  <si>
    <t xml:space="preserve">Opštinski prirez </t>
  </si>
  <si>
    <t xml:space="preserve">Naknade odbornicima i članovima radnih tijela </t>
  </si>
  <si>
    <t xml:space="preserve">Zakup objekata </t>
  </si>
  <si>
    <t>7</t>
  </si>
  <si>
    <t>materijal za posebne namjene(publikacije, časopisi i glasila)</t>
  </si>
  <si>
    <t>administrativni materijal (kancelarijski materijal i sitan inventar)</t>
  </si>
  <si>
    <t>ostali rashodi za materijal</t>
  </si>
  <si>
    <t>Rashodi za usluge</t>
  </si>
  <si>
    <t>konsultantske usluge, projekti i studije</t>
  </si>
  <si>
    <t xml:space="preserve">usluge stručnog usavršavanja </t>
  </si>
  <si>
    <t>Ostalo</t>
  </si>
  <si>
    <t xml:space="preserve">komunikacione usluge </t>
  </si>
  <si>
    <t>službena putovanja</t>
  </si>
  <si>
    <t>ostale usluge -naknade za rad članova savjeta i etičkih komisija</t>
  </si>
  <si>
    <t>ostalo</t>
  </si>
  <si>
    <t>Transferi političkim partijama, strankama i udruženjima</t>
  </si>
  <si>
    <t>ostalo (naknade za saniranje  šteta usled elementarnih nepogoda)</t>
  </si>
  <si>
    <t xml:space="preserve">administrativni materijal </t>
  </si>
  <si>
    <t>materijal za posebne namjene</t>
  </si>
  <si>
    <t xml:space="preserve">komunikacione usluge -poštanske usluge </t>
  </si>
  <si>
    <t xml:space="preserve">Ostale usluge-programske aktivnosti     </t>
  </si>
  <si>
    <t>Transferi  obrazovanju (prevoz učenika)</t>
  </si>
  <si>
    <t>Transferi  obrazovanju (za programske aktivnosti )</t>
  </si>
  <si>
    <t>Transferi političkim partijama, strankama i udruženjima (mjesnim zajednicama)</t>
  </si>
  <si>
    <t>Transferi za jednokratne socijalne pomoći</t>
  </si>
  <si>
    <t>Ostali transferi pojedincima (sponzorstva)</t>
  </si>
  <si>
    <t>Ostali transferi pojedincima (stipendije učenicima i studentima)</t>
  </si>
  <si>
    <t>Ostali transferi pojedincima (sredstva za brigu o licima sa invaliditetom)</t>
  </si>
  <si>
    <t>Ostali transferi</t>
  </si>
  <si>
    <t>administrativni materijal (radna odjeća)</t>
  </si>
  <si>
    <t>ostale usluge - usluge revizije</t>
  </si>
  <si>
    <t>konsultantske usluge, projekti i studije (projekti i studije)</t>
  </si>
  <si>
    <t xml:space="preserve">bankarske usluge i negativne kursne razlike </t>
  </si>
  <si>
    <t>Subvencije za proizvodnju i pružanje usluga (subvencije u poljoprivredi)</t>
  </si>
  <si>
    <t>Izdaci za lokalnu infrastrukturu (izrada prostorno planske dokumentacije)</t>
  </si>
  <si>
    <t>rashodi za energiju-javna rasvjeta</t>
  </si>
  <si>
    <t>ostalo (troškovi premjera od strane geodetskih službi)</t>
  </si>
  <si>
    <t xml:space="preserve">Investiciono održavanje </t>
  </si>
  <si>
    <t>rashodi za energiju</t>
  </si>
  <si>
    <t>rashodi za gorivo</t>
  </si>
  <si>
    <t>reprezentacija</t>
  </si>
  <si>
    <t xml:space="preserve">ostale usluge-medijske i promotivne aktivnosti </t>
  </si>
  <si>
    <t>ostale usluge-praćenje i realizacija aktivnosti predviđenih Programom i Akcionim planom za borbu protiv korupcije u lokalnoj samoupravi</t>
  </si>
  <si>
    <t>osiguranje imovine i lica</t>
  </si>
  <si>
    <t xml:space="preserve">osiguranje vozila </t>
  </si>
  <si>
    <t>komunalne naknade (izdaci za komunalije i čistoću)</t>
  </si>
  <si>
    <t>Rashodi za tekuće održavanje</t>
  </si>
  <si>
    <t>Transferi institucijama, pojedincima,nevladinom  i javnom sektoru</t>
  </si>
  <si>
    <t xml:space="preserve">Ostali transferi institucijama - Opštinskoj sindikalnoj organizaciji </t>
  </si>
  <si>
    <t>Ostalo(usluge izvršenja rješenja inspekcijskih organa i troškovi ostalih  usluga)</t>
  </si>
  <si>
    <t>rashodi za energiju (električnu energiju)</t>
  </si>
  <si>
    <t>Izdaci za lokalnu infrastrukturu (Izrada planske dokumentacije)</t>
  </si>
  <si>
    <t xml:space="preserve">Rashodi za tekuće održavanje  </t>
  </si>
  <si>
    <t>osiguranje imovine i lica (osiguranje lica)</t>
  </si>
  <si>
    <t>Otplata hartija od vrijednosti i kredita rezidentima (otplata po finansijskom lizingu)</t>
  </si>
  <si>
    <t>Transferi institucijama,pojedincima,nevladinom i javnom sektoru</t>
  </si>
  <si>
    <t>Transferi institucijama,pojedincima,nevladinom  i javnom sektoru</t>
  </si>
  <si>
    <t xml:space="preserve">Ostali transferi institucijama </t>
  </si>
  <si>
    <t>transferi javnim preduzećima</t>
  </si>
  <si>
    <t>transferi  javnim preduzećima</t>
  </si>
  <si>
    <t>Ostali transferi institucijama</t>
  </si>
  <si>
    <t>Izdaci za lokalnu infrastrukturu (putnu infrastrukturu)</t>
  </si>
  <si>
    <t>Ostali transferi (Učešće u finansiranju projekta "Njega starih lica" )</t>
  </si>
  <si>
    <t>ostale usluge</t>
  </si>
  <si>
    <t xml:space="preserve">ostale usluge </t>
  </si>
  <si>
    <t>advokatske,notarske i pravne usluge</t>
  </si>
  <si>
    <t xml:space="preserve">ostale usluge(implementacija projekta "Izgradnja postrojenja za prečišćavanje otpadnih voda,poboljšanje kanalizacione mreže i vodosnabdijevanja u opštini Danilovgrad"   </t>
  </si>
  <si>
    <t>ostale usluge (naknada za rad komisija)</t>
  </si>
  <si>
    <t>ostale usluge (programske aktivnosti)</t>
  </si>
  <si>
    <t xml:space="preserve">ostale usluge (naknade za rad komisija) </t>
  </si>
  <si>
    <t>Otplata hartija od vrijednosti i kredita rezidentima</t>
  </si>
  <si>
    <t>Kamate</t>
  </si>
  <si>
    <t>Kamate rezidentima</t>
  </si>
  <si>
    <t>SEKRETARIJAT ZA IMOVINU I INVESTICIJE</t>
  </si>
  <si>
    <t>SLUŽBA ZA UPRAVLJANJE PROJEKTIMA</t>
  </si>
  <si>
    <t>ostale usluge-naknada za rad komisija</t>
  </si>
  <si>
    <t>Ostali kapitalni izdaci (troškovi finansiranja projekata)</t>
  </si>
  <si>
    <t>SLUŽBA ZA ZAJEDNIČKE POSLOVE I INFORMACIONE TEHNOLOGIJE</t>
  </si>
  <si>
    <t xml:space="preserve">ostalo </t>
  </si>
  <si>
    <t xml:space="preserve">  Otplata duga</t>
  </si>
  <si>
    <t>Tekuće održavanje građevinskih objekata</t>
  </si>
  <si>
    <t>usluge stručnog usavršavanja</t>
  </si>
  <si>
    <t>13</t>
  </si>
  <si>
    <r>
      <t xml:space="preserve">Lokalni javni emiter </t>
    </r>
    <r>
      <rPr>
        <b/>
        <sz val="14"/>
        <rFont val="Arial"/>
        <family val="2"/>
      </rPr>
      <t>"</t>
    </r>
    <r>
      <rPr>
        <b/>
        <sz val="14"/>
        <rFont val="Arial"/>
        <family val="0"/>
      </rPr>
      <t>Radio Danilovgrad</t>
    </r>
    <r>
      <rPr>
        <b/>
        <sz val="14"/>
        <rFont val="Arial"/>
        <family val="2"/>
      </rPr>
      <t>"</t>
    </r>
  </si>
  <si>
    <t>20</t>
  </si>
  <si>
    <t>Plan  Budžeta za 2015. godinu</t>
  </si>
  <si>
    <t>Transferi političkim partijama, strankama i udruženjima-udruženje boraca NOR-a i antifašista</t>
  </si>
  <si>
    <t>Izdaci za investiciono održavanje</t>
  </si>
  <si>
    <t>Ostalo(troškovi premjera od strane geodetskih službi)</t>
  </si>
  <si>
    <t>Rebalans plana budžeta za  2015.godinu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</si>
</sst>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[Red]#,##0.00"/>
  </numFmts>
  <fonts count="5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sz val="16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8"/>
      <name val="Times New Roman"/>
      <family val="1"/>
    </font>
    <font>
      <b/>
      <sz val="16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justify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justify"/>
    </xf>
    <xf numFmtId="49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vertical="justify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justify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 vertical="justify"/>
    </xf>
    <xf numFmtId="49" fontId="9" fillId="0" borderId="10" xfId="0" applyNumberFormat="1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0" xfId="0" applyFont="1" applyBorder="1" applyAlignment="1">
      <alignment vertical="justify"/>
    </xf>
    <xf numFmtId="0" fontId="5" fillId="0" borderId="0" xfId="0" applyFont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185" fontId="9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justify" vertical="justify"/>
    </xf>
    <xf numFmtId="0" fontId="1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 vertical="justify"/>
    </xf>
    <xf numFmtId="0" fontId="1" fillId="0" borderId="10" xfId="0" applyFont="1" applyBorder="1" applyAlignment="1">
      <alignment/>
    </xf>
    <xf numFmtId="185" fontId="9" fillId="0" borderId="10" xfId="0" applyNumberFormat="1" applyFont="1" applyBorder="1" applyAlignment="1">
      <alignment/>
    </xf>
    <xf numFmtId="185" fontId="9" fillId="0" borderId="10" xfId="0" applyNumberFormat="1" applyFont="1" applyBorder="1" applyAlignment="1">
      <alignment/>
    </xf>
    <xf numFmtId="185" fontId="10" fillId="0" borderId="10" xfId="0" applyNumberFormat="1" applyFont="1" applyBorder="1" applyAlignment="1">
      <alignment/>
    </xf>
    <xf numFmtId="0" fontId="10" fillId="0" borderId="12" xfId="0" applyFont="1" applyBorder="1" applyAlignment="1">
      <alignment vertical="justify"/>
    </xf>
    <xf numFmtId="0" fontId="8" fillId="0" borderId="11" xfId="0" applyFont="1" applyBorder="1" applyAlignment="1">
      <alignment vertical="justify"/>
    </xf>
    <xf numFmtId="185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vertical="justify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/>
    </xf>
    <xf numFmtId="185" fontId="8" fillId="0" borderId="10" xfId="0" applyNumberFormat="1" applyFont="1" applyBorder="1" applyAlignment="1">
      <alignment/>
    </xf>
    <xf numFmtId="185" fontId="10" fillId="0" borderId="1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10" xfId="0" applyNumberFormat="1" applyFont="1" applyFill="1" applyBorder="1" applyAlignment="1">
      <alignment/>
    </xf>
    <xf numFmtId="185" fontId="16" fillId="0" borderId="10" xfId="0" applyNumberFormat="1" applyFont="1" applyBorder="1" applyAlignment="1">
      <alignment/>
    </xf>
    <xf numFmtId="185" fontId="17" fillId="0" borderId="10" xfId="0" applyNumberFormat="1" applyFont="1" applyBorder="1" applyAlignment="1">
      <alignment/>
    </xf>
    <xf numFmtId="185" fontId="8" fillId="0" borderId="0" xfId="0" applyNumberFormat="1" applyFont="1" applyAlignment="1">
      <alignment/>
    </xf>
    <xf numFmtId="185" fontId="9" fillId="0" borderId="0" xfId="0" applyNumberFormat="1" applyFont="1" applyBorder="1" applyAlignment="1">
      <alignment/>
    </xf>
    <xf numFmtId="185" fontId="8" fillId="0" borderId="10" xfId="0" applyNumberFormat="1" applyFont="1" applyBorder="1" applyAlignment="1">
      <alignment horizontal="right" vertical="justify"/>
    </xf>
    <xf numFmtId="0" fontId="8" fillId="0" borderId="12" xfId="0" applyFont="1" applyBorder="1" applyAlignment="1">
      <alignment vertical="justify"/>
    </xf>
    <xf numFmtId="185" fontId="8" fillId="0" borderId="12" xfId="0" applyNumberFormat="1" applyFont="1" applyBorder="1" applyAlignment="1">
      <alignment/>
    </xf>
    <xf numFmtId="0" fontId="9" fillId="0" borderId="11" xfId="0" applyFont="1" applyBorder="1" applyAlignment="1">
      <alignment vertical="justify"/>
    </xf>
    <xf numFmtId="185" fontId="9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justify"/>
    </xf>
    <xf numFmtId="185" fontId="9" fillId="0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185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center"/>
    </xf>
    <xf numFmtId="185" fontId="9" fillId="0" borderId="10" xfId="0" applyNumberFormat="1" applyFont="1" applyBorder="1" applyAlignment="1">
      <alignment/>
    </xf>
    <xf numFmtId="185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8" fillId="0" borderId="10" xfId="0" applyFont="1" applyBorder="1" applyAlignment="1">
      <alignment/>
    </xf>
    <xf numFmtId="185" fontId="8" fillId="0" borderId="10" xfId="0" applyNumberFormat="1" applyFont="1" applyBorder="1" applyAlignment="1">
      <alignment horizontal="right"/>
    </xf>
    <xf numFmtId="185" fontId="9" fillId="0" borderId="10" xfId="0" applyNumberFormat="1" applyFont="1" applyBorder="1" applyAlignment="1">
      <alignment horizontal="right" vertical="justify"/>
    </xf>
    <xf numFmtId="185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85" fontId="8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85" fontId="0" fillId="0" borderId="0" xfId="0" applyNumberFormat="1" applyAlignment="1">
      <alignment/>
    </xf>
    <xf numFmtId="185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5" fontId="0" fillId="0" borderId="10" xfId="0" applyNumberFormat="1" applyFont="1" applyBorder="1" applyAlignment="1">
      <alignment/>
    </xf>
    <xf numFmtId="185" fontId="0" fillId="0" borderId="10" xfId="0" applyNumberFormat="1" applyFont="1" applyFill="1" applyBorder="1" applyAlignment="1">
      <alignment/>
    </xf>
    <xf numFmtId="185" fontId="9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49" fontId="9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9"/>
  <sheetViews>
    <sheetView tabSelected="1" view="pageBreakPreview" zoomScaleSheetLayoutView="100" zoomScalePageLayoutView="0" workbookViewId="0" topLeftCell="A533">
      <pane xSplit="19665" topLeftCell="N1" activePane="topLeft" state="split"/>
      <selection pane="topLeft" activeCell="F558" sqref="F558"/>
      <selection pane="topRight" activeCell="O374" sqref="O374"/>
    </sheetView>
  </sheetViews>
  <sheetFormatPr defaultColWidth="9.140625" defaultRowHeight="12.75"/>
  <cols>
    <col min="1" max="1" width="8.140625" style="1" customWidth="1"/>
    <col min="2" max="2" width="9.421875" style="1" customWidth="1"/>
    <col min="3" max="3" width="8.421875" style="47" customWidth="1"/>
    <col min="4" max="4" width="11.00390625" style="32" customWidth="1"/>
    <col min="5" max="5" width="11.57421875" style="3" customWidth="1"/>
    <col min="6" max="6" width="73.421875" style="1" customWidth="1"/>
    <col min="7" max="7" width="20.421875" style="83" customWidth="1"/>
    <col min="8" max="8" width="20.00390625" style="0" customWidth="1"/>
    <col min="10" max="10" width="10.140625" style="0" bestFit="1" customWidth="1"/>
  </cols>
  <sheetData>
    <row r="1" ht="20.25">
      <c r="F1" s="107"/>
    </row>
    <row r="2" spans="1:8" ht="23.25">
      <c r="A2" s="108"/>
      <c r="B2" s="109"/>
      <c r="F2" s="109"/>
      <c r="G2" s="110"/>
      <c r="H2" s="111"/>
    </row>
    <row r="3" spans="1:2" ht="23.25">
      <c r="A3" s="112"/>
      <c r="B3" s="109"/>
    </row>
    <row r="4" spans="1:7" s="28" customFormat="1" ht="21" customHeight="1">
      <c r="A4" s="25"/>
      <c r="B4" s="26"/>
      <c r="C4" s="43"/>
      <c r="D4" s="34"/>
      <c r="F4" s="33" t="s">
        <v>84</v>
      </c>
      <c r="G4" s="79"/>
    </row>
    <row r="5" spans="1:8" ht="96.75" customHeight="1">
      <c r="A5" s="5"/>
      <c r="B5" s="5"/>
      <c r="C5" s="29"/>
      <c r="D5" s="48"/>
      <c r="E5" s="49"/>
      <c r="F5" s="120"/>
      <c r="G5" s="73" t="s">
        <v>183</v>
      </c>
      <c r="H5" s="94" t="s">
        <v>187</v>
      </c>
    </row>
    <row r="6" spans="1:8" ht="41.25" customHeight="1">
      <c r="A6" s="119" t="s">
        <v>22</v>
      </c>
      <c r="B6" s="119"/>
      <c r="C6" s="119"/>
      <c r="D6" s="119"/>
      <c r="E6" s="50"/>
      <c r="F6" s="120"/>
      <c r="G6" s="77"/>
      <c r="H6" s="75"/>
    </row>
    <row r="7" spans="1:8" ht="28.5" customHeight="1">
      <c r="A7" s="121" t="s">
        <v>60</v>
      </c>
      <c r="B7" s="121" t="s">
        <v>59</v>
      </c>
      <c r="C7" s="123" t="s">
        <v>23</v>
      </c>
      <c r="D7" s="123"/>
      <c r="E7" s="51"/>
      <c r="F7" s="6"/>
      <c r="G7" s="77"/>
      <c r="H7" s="75"/>
    </row>
    <row r="8" spans="1:8" ht="18">
      <c r="A8" s="122"/>
      <c r="B8" s="122"/>
      <c r="C8" s="48" t="s">
        <v>61</v>
      </c>
      <c r="D8" s="48" t="s">
        <v>24</v>
      </c>
      <c r="E8" s="66" t="s">
        <v>25</v>
      </c>
      <c r="F8" s="7" t="s">
        <v>26</v>
      </c>
      <c r="G8" s="77"/>
      <c r="H8" s="75"/>
    </row>
    <row r="9" spans="1:8" s="36" customFormat="1" ht="18">
      <c r="A9" s="99">
        <v>1</v>
      </c>
      <c r="B9" s="99">
        <v>2</v>
      </c>
      <c r="C9" s="99">
        <v>3</v>
      </c>
      <c r="D9" s="99">
        <v>4</v>
      </c>
      <c r="E9" s="99">
        <v>5</v>
      </c>
      <c r="F9" s="98">
        <v>6</v>
      </c>
      <c r="G9" s="76" t="s">
        <v>101</v>
      </c>
      <c r="H9" s="95">
        <v>8</v>
      </c>
    </row>
    <row r="10" spans="1:8" ht="22.5" customHeight="1">
      <c r="A10" s="9" t="s">
        <v>27</v>
      </c>
      <c r="B10" s="9" t="s">
        <v>27</v>
      </c>
      <c r="C10" s="29"/>
      <c r="D10" s="48"/>
      <c r="E10" s="49"/>
      <c r="F10" s="10" t="s">
        <v>53</v>
      </c>
      <c r="G10" s="77"/>
      <c r="H10" s="75"/>
    </row>
    <row r="11" spans="1:8" ht="21" customHeight="1">
      <c r="A11" s="5"/>
      <c r="B11" s="5"/>
      <c r="C11" s="29">
        <v>41</v>
      </c>
      <c r="D11" s="53"/>
      <c r="E11" s="54"/>
      <c r="F11" s="13" t="s">
        <v>0</v>
      </c>
      <c r="G11" s="78">
        <f>G12+G18+G22+G26+G35</f>
        <v>213390</v>
      </c>
      <c r="H11" s="78">
        <f>H12+H18+H22+H26+H35</f>
        <v>199660</v>
      </c>
    </row>
    <row r="12" spans="1:8" ht="18" customHeight="1">
      <c r="A12" s="9"/>
      <c r="B12" s="9"/>
      <c r="C12" s="44"/>
      <c r="D12" s="48">
        <v>411</v>
      </c>
      <c r="E12" s="50"/>
      <c r="F12" s="14" t="s">
        <v>1</v>
      </c>
      <c r="G12" s="42">
        <f>SUM(G13:G17)</f>
        <v>124590</v>
      </c>
      <c r="H12" s="42">
        <f>SUM(H13:H17)</f>
        <v>108655</v>
      </c>
    </row>
    <row r="13" spans="1:10" ht="18.75">
      <c r="A13" s="11"/>
      <c r="B13" s="11"/>
      <c r="C13" s="29"/>
      <c r="D13" s="48"/>
      <c r="E13" s="50">
        <v>4111</v>
      </c>
      <c r="F13" s="15" t="s">
        <v>2</v>
      </c>
      <c r="G13" s="77">
        <v>72560</v>
      </c>
      <c r="H13" s="77">
        <v>64000</v>
      </c>
      <c r="J13" s="114"/>
    </row>
    <row r="14" spans="1:10" ht="18.75">
      <c r="A14" s="12"/>
      <c r="B14" s="12"/>
      <c r="C14" s="29"/>
      <c r="D14" s="48"/>
      <c r="E14" s="50">
        <v>4112</v>
      </c>
      <c r="F14" s="15" t="s">
        <v>3</v>
      </c>
      <c r="G14" s="77">
        <v>12290</v>
      </c>
      <c r="H14" s="77">
        <v>9200</v>
      </c>
      <c r="J14" s="114"/>
    </row>
    <row r="15" spans="1:10" ht="21" customHeight="1">
      <c r="A15" s="8"/>
      <c r="B15" s="8"/>
      <c r="C15" s="29"/>
      <c r="D15" s="48"/>
      <c r="E15" s="50">
        <v>4113</v>
      </c>
      <c r="F15" s="15" t="s">
        <v>4</v>
      </c>
      <c r="G15" s="77">
        <v>26770</v>
      </c>
      <c r="H15" s="77">
        <v>23105</v>
      </c>
      <c r="J15" s="114"/>
    </row>
    <row r="16" spans="1:10" ht="20.25" customHeight="1">
      <c r="A16" s="5"/>
      <c r="B16" s="5"/>
      <c r="C16" s="29"/>
      <c r="D16" s="48"/>
      <c r="E16" s="50">
        <v>4114</v>
      </c>
      <c r="F16" s="15" t="s">
        <v>5</v>
      </c>
      <c r="G16" s="77">
        <v>11380</v>
      </c>
      <c r="H16" s="77">
        <v>11150</v>
      </c>
      <c r="J16" s="114"/>
    </row>
    <row r="17" spans="1:10" ht="19.5" customHeight="1">
      <c r="A17" s="5"/>
      <c r="B17" s="5"/>
      <c r="C17" s="29"/>
      <c r="D17" s="48"/>
      <c r="E17" s="50">
        <v>4115</v>
      </c>
      <c r="F17" s="15" t="s">
        <v>6</v>
      </c>
      <c r="G17" s="77">
        <v>1590</v>
      </c>
      <c r="H17" s="77">
        <v>1200</v>
      </c>
      <c r="J17" s="114"/>
    </row>
    <row r="18" spans="1:10" ht="18.75">
      <c r="A18" s="5"/>
      <c r="B18" s="5"/>
      <c r="C18" s="29"/>
      <c r="D18" s="48">
        <v>412</v>
      </c>
      <c r="E18" s="50"/>
      <c r="F18" s="14" t="s">
        <v>7</v>
      </c>
      <c r="G18" s="42">
        <f>SUM(G19:G21)</f>
        <v>9510</v>
      </c>
      <c r="H18" s="42">
        <f>SUM(H19:H21)</f>
        <v>10415</v>
      </c>
      <c r="J18" s="115"/>
    </row>
    <row r="19" spans="1:10" ht="18.75">
      <c r="A19" s="5"/>
      <c r="B19" s="5"/>
      <c r="C19" s="29"/>
      <c r="D19" s="48"/>
      <c r="E19" s="50">
        <v>4121</v>
      </c>
      <c r="F19" s="15" t="s">
        <v>8</v>
      </c>
      <c r="G19" s="77">
        <v>1710</v>
      </c>
      <c r="H19" s="77">
        <v>2810</v>
      </c>
      <c r="J19" s="114"/>
    </row>
    <row r="20" spans="1:10" ht="18.75">
      <c r="A20" s="5"/>
      <c r="B20" s="5"/>
      <c r="C20" s="29"/>
      <c r="D20" s="48"/>
      <c r="E20" s="50">
        <v>4123</v>
      </c>
      <c r="F20" s="15" t="s">
        <v>9</v>
      </c>
      <c r="G20" s="77">
        <v>7250</v>
      </c>
      <c r="H20" s="77">
        <v>6105</v>
      </c>
      <c r="J20" s="114"/>
    </row>
    <row r="21" spans="1:10" ht="18.75">
      <c r="A21" s="8"/>
      <c r="B21" s="8"/>
      <c r="C21" s="29"/>
      <c r="D21" s="48"/>
      <c r="E21" s="50">
        <v>4127</v>
      </c>
      <c r="F21" s="15" t="s">
        <v>10</v>
      </c>
      <c r="G21" s="77">
        <v>550</v>
      </c>
      <c r="H21" s="77">
        <v>1500</v>
      </c>
      <c r="J21" s="114"/>
    </row>
    <row r="22" spans="1:10" ht="18" customHeight="1">
      <c r="A22" s="5"/>
      <c r="B22" s="5"/>
      <c r="C22" s="29"/>
      <c r="D22" s="48">
        <v>413</v>
      </c>
      <c r="E22" s="50"/>
      <c r="F22" s="14" t="s">
        <v>11</v>
      </c>
      <c r="G22" s="42">
        <f>SUM(G23:G25)</f>
        <v>7440</v>
      </c>
      <c r="H22" s="42">
        <f>SUM(H23:H25)</f>
        <v>8240</v>
      </c>
      <c r="J22" s="115"/>
    </row>
    <row r="23" spans="1:10" ht="35.25" customHeight="1">
      <c r="A23" s="5"/>
      <c r="B23" s="5"/>
      <c r="C23" s="29"/>
      <c r="D23" s="48"/>
      <c r="E23" s="50">
        <v>4131</v>
      </c>
      <c r="F23" s="15" t="s">
        <v>103</v>
      </c>
      <c r="G23" s="77">
        <v>1740</v>
      </c>
      <c r="H23" s="77">
        <v>1740</v>
      </c>
      <c r="J23" s="114"/>
    </row>
    <row r="24" spans="1:10" ht="21.75" customHeight="1">
      <c r="A24" s="5"/>
      <c r="B24" s="5"/>
      <c r="C24" s="29"/>
      <c r="D24" s="48"/>
      <c r="E24" s="50">
        <v>4133</v>
      </c>
      <c r="F24" s="15" t="s">
        <v>102</v>
      </c>
      <c r="G24" s="77">
        <v>3700</v>
      </c>
      <c r="H24" s="77">
        <v>4500</v>
      </c>
      <c r="J24" s="114"/>
    </row>
    <row r="25" spans="1:10" ht="19.5" customHeight="1">
      <c r="A25" s="5"/>
      <c r="B25" s="5"/>
      <c r="C25" s="29"/>
      <c r="D25" s="48"/>
      <c r="E25" s="50">
        <v>4139</v>
      </c>
      <c r="F25" s="15" t="s">
        <v>104</v>
      </c>
      <c r="G25" s="77">
        <v>2000</v>
      </c>
      <c r="H25" s="77">
        <v>2000</v>
      </c>
      <c r="J25" s="114"/>
    </row>
    <row r="26" spans="1:10" ht="19.5" customHeight="1">
      <c r="A26" s="5"/>
      <c r="B26" s="5"/>
      <c r="C26" s="29"/>
      <c r="D26" s="48">
        <v>414</v>
      </c>
      <c r="E26" s="50"/>
      <c r="F26" s="14" t="s">
        <v>105</v>
      </c>
      <c r="G26" s="68">
        <f>SUM(G27:G34)</f>
        <v>70350</v>
      </c>
      <c r="H26" s="68">
        <f>SUM(H27:H34)</f>
        <v>70550</v>
      </c>
      <c r="J26" s="115"/>
    </row>
    <row r="27" spans="1:10" ht="21.75" customHeight="1">
      <c r="A27" s="8"/>
      <c r="B27" s="8"/>
      <c r="C27" s="29"/>
      <c r="D27" s="48"/>
      <c r="E27" s="64">
        <v>4141</v>
      </c>
      <c r="F27" s="23" t="s">
        <v>110</v>
      </c>
      <c r="G27" s="80">
        <v>4600</v>
      </c>
      <c r="H27" s="77">
        <v>4600</v>
      </c>
      <c r="J27" s="114"/>
    </row>
    <row r="28" spans="1:10" ht="20.25" customHeight="1">
      <c r="A28" s="5"/>
      <c r="B28" s="5"/>
      <c r="C28" s="29"/>
      <c r="D28" s="48"/>
      <c r="E28" s="50">
        <v>4143</v>
      </c>
      <c r="F28" s="15" t="s">
        <v>109</v>
      </c>
      <c r="G28" s="77">
        <v>7300</v>
      </c>
      <c r="H28" s="77">
        <v>7300</v>
      </c>
      <c r="J28" s="114"/>
    </row>
    <row r="29" spans="1:10" ht="20.25" customHeight="1">
      <c r="A29" s="5"/>
      <c r="B29" s="5"/>
      <c r="C29" s="29"/>
      <c r="D29" s="48"/>
      <c r="E29" s="50">
        <v>4147</v>
      </c>
      <c r="F29" s="15" t="s">
        <v>106</v>
      </c>
      <c r="G29" s="80">
        <v>5000</v>
      </c>
      <c r="H29" s="77">
        <v>5000</v>
      </c>
      <c r="J29" s="114"/>
    </row>
    <row r="30" spans="1:10" ht="20.25" customHeight="1">
      <c r="A30" s="5"/>
      <c r="B30" s="5"/>
      <c r="C30" s="29"/>
      <c r="D30" s="48"/>
      <c r="E30" s="50">
        <v>4148</v>
      </c>
      <c r="F30" s="15" t="s">
        <v>107</v>
      </c>
      <c r="G30" s="80">
        <v>550</v>
      </c>
      <c r="H30" s="77">
        <v>1150</v>
      </c>
      <c r="J30" s="114"/>
    </row>
    <row r="31" spans="1:10" ht="17.25" customHeight="1">
      <c r="A31" s="5"/>
      <c r="B31" s="5"/>
      <c r="C31" s="29"/>
      <c r="D31" s="48"/>
      <c r="E31" s="50">
        <v>4149</v>
      </c>
      <c r="F31" s="15" t="s">
        <v>94</v>
      </c>
      <c r="G31" s="77">
        <v>20000</v>
      </c>
      <c r="H31" s="77">
        <v>20000</v>
      </c>
      <c r="J31" s="114"/>
    </row>
    <row r="32" spans="1:10" ht="19.5" customHeight="1">
      <c r="A32" s="5"/>
      <c r="B32" s="5"/>
      <c r="C32" s="29"/>
      <c r="D32" s="48"/>
      <c r="E32" s="50">
        <v>4149</v>
      </c>
      <c r="F32" s="15" t="s">
        <v>83</v>
      </c>
      <c r="G32" s="77">
        <v>27000</v>
      </c>
      <c r="H32" s="77">
        <v>27000</v>
      </c>
      <c r="J32" s="114"/>
    </row>
    <row r="33" spans="1:10" ht="19.5" customHeight="1">
      <c r="A33" s="5"/>
      <c r="B33" s="5"/>
      <c r="C33" s="29"/>
      <c r="D33" s="48"/>
      <c r="E33" s="50">
        <v>4149</v>
      </c>
      <c r="F33" s="24" t="s">
        <v>165</v>
      </c>
      <c r="G33" s="77">
        <v>900</v>
      </c>
      <c r="H33" s="77">
        <v>500</v>
      </c>
      <c r="J33" s="114"/>
    </row>
    <row r="34" spans="1:10" ht="19.5" customHeight="1">
      <c r="A34" s="5"/>
      <c r="B34" s="5"/>
      <c r="C34" s="29"/>
      <c r="D34" s="48"/>
      <c r="E34" s="50">
        <v>4149</v>
      </c>
      <c r="F34" s="24" t="s">
        <v>166</v>
      </c>
      <c r="G34" s="77">
        <v>5000</v>
      </c>
      <c r="H34" s="77">
        <v>5000</v>
      </c>
      <c r="J34" s="115"/>
    </row>
    <row r="35" spans="1:10" ht="20.25" customHeight="1">
      <c r="A35" s="8"/>
      <c r="B35" s="8"/>
      <c r="C35" s="29"/>
      <c r="D35" s="48">
        <v>419</v>
      </c>
      <c r="E35" s="50"/>
      <c r="F35" s="14" t="s">
        <v>13</v>
      </c>
      <c r="G35" s="42">
        <f>G36</f>
        <v>1500</v>
      </c>
      <c r="H35" s="42">
        <f>H36</f>
        <v>1800</v>
      </c>
      <c r="J35" s="115"/>
    </row>
    <row r="36" spans="1:10" ht="20.25" customHeight="1">
      <c r="A36" s="5"/>
      <c r="B36" s="5"/>
      <c r="C36" s="29"/>
      <c r="D36" s="48"/>
      <c r="E36" s="50">
        <v>4199</v>
      </c>
      <c r="F36" s="24" t="s">
        <v>108</v>
      </c>
      <c r="G36" s="77">
        <v>1500</v>
      </c>
      <c r="H36" s="77">
        <v>1800</v>
      </c>
      <c r="J36" s="114"/>
    </row>
    <row r="37" spans="1:10" ht="18.75">
      <c r="A37" s="5"/>
      <c r="B37" s="5"/>
      <c r="C37" s="29">
        <v>44</v>
      </c>
      <c r="D37" s="48"/>
      <c r="E37" s="50"/>
      <c r="F37" s="13" t="s">
        <v>16</v>
      </c>
      <c r="G37" s="78">
        <f>G38</f>
        <v>690</v>
      </c>
      <c r="H37" s="78">
        <f>H38</f>
        <v>3000</v>
      </c>
      <c r="J37" s="115"/>
    </row>
    <row r="38" spans="1:10" ht="20.25" customHeight="1">
      <c r="A38" s="5"/>
      <c r="B38" s="5"/>
      <c r="C38" s="29"/>
      <c r="D38" s="48">
        <v>441</v>
      </c>
      <c r="E38" s="50"/>
      <c r="F38" s="14" t="s">
        <v>85</v>
      </c>
      <c r="G38" s="42">
        <f>G39</f>
        <v>690</v>
      </c>
      <c r="H38" s="42">
        <f>H39</f>
        <v>3000</v>
      </c>
      <c r="J38" s="115"/>
    </row>
    <row r="39" spans="1:10" ht="18.75">
      <c r="A39" s="5"/>
      <c r="B39" s="5"/>
      <c r="C39" s="29"/>
      <c r="D39" s="48"/>
      <c r="E39" s="50">
        <v>4415</v>
      </c>
      <c r="F39" s="16" t="s">
        <v>17</v>
      </c>
      <c r="G39" s="80">
        <v>690</v>
      </c>
      <c r="H39" s="77">
        <v>3000</v>
      </c>
      <c r="J39" s="114"/>
    </row>
    <row r="40" spans="1:10" ht="18.75">
      <c r="A40" s="8"/>
      <c r="B40" s="8"/>
      <c r="C40" s="29"/>
      <c r="D40" s="48"/>
      <c r="E40" s="50"/>
      <c r="F40" s="14" t="s">
        <v>30</v>
      </c>
      <c r="G40" s="42">
        <f>G11+G37</f>
        <v>214080</v>
      </c>
      <c r="H40" s="42">
        <f>H11+H37</f>
        <v>202660</v>
      </c>
      <c r="J40" s="115"/>
    </row>
    <row r="41" spans="1:10" ht="15.75" customHeight="1">
      <c r="A41" s="8"/>
      <c r="B41" s="8"/>
      <c r="C41" s="29"/>
      <c r="D41" s="48"/>
      <c r="E41" s="50"/>
      <c r="F41" s="14"/>
      <c r="G41" s="77"/>
      <c r="H41" s="116"/>
      <c r="J41" s="115"/>
    </row>
    <row r="42" spans="1:10" ht="18.75">
      <c r="A42" s="9" t="s">
        <v>40</v>
      </c>
      <c r="B42" s="9" t="s">
        <v>27</v>
      </c>
      <c r="C42" s="44"/>
      <c r="D42" s="48"/>
      <c r="E42" s="49"/>
      <c r="F42" s="10" t="s">
        <v>50</v>
      </c>
      <c r="G42" s="77"/>
      <c r="H42" s="116"/>
      <c r="J42" s="115"/>
    </row>
    <row r="43" spans="1:10" ht="18.75">
      <c r="A43" s="11"/>
      <c r="B43" s="11"/>
      <c r="C43" s="29">
        <v>41</v>
      </c>
      <c r="D43" s="48"/>
      <c r="E43" s="49"/>
      <c r="F43" s="13" t="s">
        <v>0</v>
      </c>
      <c r="G43" s="78">
        <f>G44+G50+G55+G59+G63</f>
        <v>101910</v>
      </c>
      <c r="H43" s="78">
        <f>H44+H50+H55+H59+H63</f>
        <v>100530</v>
      </c>
      <c r="J43" s="115"/>
    </row>
    <row r="44" spans="1:10" ht="18" customHeight="1">
      <c r="A44" s="9"/>
      <c r="B44" s="9"/>
      <c r="C44" s="44"/>
      <c r="D44" s="55">
        <v>411</v>
      </c>
      <c r="E44" s="56"/>
      <c r="F44" s="14" t="s">
        <v>1</v>
      </c>
      <c r="G44" s="42">
        <f>SUM(G45:G49)</f>
        <v>32940</v>
      </c>
      <c r="H44" s="42">
        <f>SUM(H45:H49)</f>
        <v>33350</v>
      </c>
      <c r="J44" s="115"/>
    </row>
    <row r="45" spans="1:10" ht="20.25" customHeight="1">
      <c r="A45" s="11"/>
      <c r="B45" s="11"/>
      <c r="C45" s="29"/>
      <c r="D45" s="53"/>
      <c r="E45" s="50">
        <v>4111</v>
      </c>
      <c r="F45" s="15" t="s">
        <v>96</v>
      </c>
      <c r="G45" s="77">
        <v>21000</v>
      </c>
      <c r="H45" s="77">
        <v>21000</v>
      </c>
      <c r="J45" s="115"/>
    </row>
    <row r="46" spans="1:10" ht="18" customHeight="1">
      <c r="A46" s="12"/>
      <c r="B46" s="12"/>
      <c r="C46" s="29"/>
      <c r="D46" s="48"/>
      <c r="E46" s="50">
        <v>4112</v>
      </c>
      <c r="F46" s="15" t="s">
        <v>97</v>
      </c>
      <c r="G46" s="77">
        <v>3100</v>
      </c>
      <c r="H46" s="77">
        <v>2700</v>
      </c>
      <c r="J46" s="115"/>
    </row>
    <row r="47" spans="1:10" ht="18.75" customHeight="1">
      <c r="A47" s="8"/>
      <c r="B47" s="8"/>
      <c r="C47" s="29"/>
      <c r="D47" s="48"/>
      <c r="E47" s="50">
        <v>4113</v>
      </c>
      <c r="F47" s="15" t="s">
        <v>4</v>
      </c>
      <c r="G47" s="77">
        <v>5920</v>
      </c>
      <c r="H47" s="77">
        <v>5800</v>
      </c>
      <c r="J47" s="115"/>
    </row>
    <row r="48" spans="1:10" ht="18.75" customHeight="1">
      <c r="A48" s="5"/>
      <c r="B48" s="5"/>
      <c r="C48" s="29"/>
      <c r="D48" s="48"/>
      <c r="E48" s="50">
        <v>4114</v>
      </c>
      <c r="F48" s="15" t="s">
        <v>5</v>
      </c>
      <c r="G48" s="77">
        <v>2520</v>
      </c>
      <c r="H48" s="77">
        <v>3500</v>
      </c>
      <c r="J48" s="115"/>
    </row>
    <row r="49" spans="1:10" ht="18.75">
      <c r="A49" s="5"/>
      <c r="B49" s="5"/>
      <c r="C49" s="29"/>
      <c r="D49" s="48"/>
      <c r="E49" s="50">
        <v>4115</v>
      </c>
      <c r="F49" s="15" t="s">
        <v>98</v>
      </c>
      <c r="G49" s="77">
        <v>400</v>
      </c>
      <c r="H49" s="77">
        <v>350</v>
      </c>
      <c r="J49" s="115"/>
    </row>
    <row r="50" spans="1:10" ht="18.75">
      <c r="A50" s="5"/>
      <c r="B50" s="5"/>
      <c r="C50" s="29"/>
      <c r="D50" s="48">
        <v>412</v>
      </c>
      <c r="E50" s="50"/>
      <c r="F50" s="14" t="s">
        <v>7</v>
      </c>
      <c r="G50" s="42">
        <f>SUM(G51:G54)</f>
        <v>57640</v>
      </c>
      <c r="H50" s="42">
        <f>SUM(H51:H54)</f>
        <v>57780</v>
      </c>
      <c r="J50" s="115"/>
    </row>
    <row r="51" spans="1:10" ht="18.75">
      <c r="A51" s="5"/>
      <c r="B51" s="5"/>
      <c r="C51" s="29"/>
      <c r="D51" s="48"/>
      <c r="E51" s="50">
        <v>4121</v>
      </c>
      <c r="F51" s="15" t="s">
        <v>8</v>
      </c>
      <c r="G51" s="77">
        <v>380</v>
      </c>
      <c r="H51" s="77">
        <v>630</v>
      </c>
      <c r="J51" s="115"/>
    </row>
    <row r="52" spans="1:10" ht="18.75">
      <c r="A52" s="5"/>
      <c r="B52" s="5"/>
      <c r="C52" s="29"/>
      <c r="D52" s="48"/>
      <c r="E52" s="50">
        <v>4123</v>
      </c>
      <c r="F52" s="15" t="s">
        <v>9</v>
      </c>
      <c r="G52" s="77">
        <v>2760</v>
      </c>
      <c r="H52" s="77">
        <v>2650</v>
      </c>
      <c r="J52" s="115"/>
    </row>
    <row r="53" spans="1:10" ht="18.75" customHeight="1">
      <c r="A53" s="8"/>
      <c r="B53" s="8"/>
      <c r="C53" s="29"/>
      <c r="D53" s="48"/>
      <c r="E53" s="50">
        <v>4126</v>
      </c>
      <c r="F53" s="15" t="s">
        <v>99</v>
      </c>
      <c r="G53" s="77">
        <v>53950</v>
      </c>
      <c r="H53" s="77">
        <v>53950</v>
      </c>
      <c r="J53" s="114"/>
    </row>
    <row r="54" spans="1:8" ht="19.5" customHeight="1">
      <c r="A54" s="5"/>
      <c r="B54" s="5"/>
      <c r="C54" s="29"/>
      <c r="D54" s="48"/>
      <c r="E54" s="50">
        <v>4127</v>
      </c>
      <c r="F54" s="15" t="s">
        <v>10</v>
      </c>
      <c r="G54" s="77">
        <v>550</v>
      </c>
      <c r="H54" s="77">
        <v>550</v>
      </c>
    </row>
    <row r="55" spans="1:8" ht="21" customHeight="1">
      <c r="A55" s="5"/>
      <c r="B55" s="5"/>
      <c r="C55" s="29"/>
      <c r="D55" s="48">
        <v>413</v>
      </c>
      <c r="E55" s="50"/>
      <c r="F55" s="14" t="s">
        <v>11</v>
      </c>
      <c r="G55" s="42">
        <f>SUM(G56:G58)</f>
        <v>3430</v>
      </c>
      <c r="H55" s="42">
        <f>SUM(H56:H58)</f>
        <v>5200</v>
      </c>
    </row>
    <row r="56" spans="1:8" ht="36" customHeight="1">
      <c r="A56" s="5"/>
      <c r="B56" s="5"/>
      <c r="C56" s="29"/>
      <c r="D56" s="48"/>
      <c r="E56" s="50">
        <v>4131</v>
      </c>
      <c r="F56" s="15" t="s">
        <v>103</v>
      </c>
      <c r="G56" s="72">
        <v>430</v>
      </c>
      <c r="H56" s="77">
        <v>850</v>
      </c>
    </row>
    <row r="57" spans="1:8" ht="20.25" customHeight="1">
      <c r="A57" s="5"/>
      <c r="B57" s="5"/>
      <c r="C57" s="29"/>
      <c r="D57" s="48"/>
      <c r="E57" s="50">
        <v>4133</v>
      </c>
      <c r="F57" s="15" t="s">
        <v>102</v>
      </c>
      <c r="G57" s="72">
        <v>1000</v>
      </c>
      <c r="H57" s="77">
        <v>1850</v>
      </c>
    </row>
    <row r="58" spans="1:8" ht="20.25" customHeight="1">
      <c r="A58" s="5"/>
      <c r="B58" s="5"/>
      <c r="C58" s="29"/>
      <c r="D58" s="48"/>
      <c r="E58" s="50">
        <v>4139</v>
      </c>
      <c r="F58" s="15" t="s">
        <v>104</v>
      </c>
      <c r="G58" s="72">
        <v>2000</v>
      </c>
      <c r="H58" s="77">
        <v>2500</v>
      </c>
    </row>
    <row r="59" spans="1:8" ht="18.75">
      <c r="A59" s="5"/>
      <c r="B59" s="5"/>
      <c r="C59" s="29"/>
      <c r="D59" s="48">
        <v>414</v>
      </c>
      <c r="E59" s="50"/>
      <c r="F59" s="14" t="s">
        <v>105</v>
      </c>
      <c r="G59" s="68">
        <f>SUM(G60:G62)</f>
        <v>7650</v>
      </c>
      <c r="H59" s="68">
        <f>SUM(H60:H62)</f>
        <v>4100</v>
      </c>
    </row>
    <row r="60" spans="1:8" ht="17.25" customHeight="1">
      <c r="A60" s="8"/>
      <c r="B60" s="8"/>
      <c r="C60" s="29"/>
      <c r="D60" s="48"/>
      <c r="E60" s="64">
        <v>4141</v>
      </c>
      <c r="F60" s="23" t="s">
        <v>110</v>
      </c>
      <c r="G60" s="77">
        <v>650</v>
      </c>
      <c r="H60" s="77">
        <v>700</v>
      </c>
    </row>
    <row r="61" spans="1:8" ht="18.75" customHeight="1">
      <c r="A61" s="5"/>
      <c r="B61" s="5"/>
      <c r="C61" s="29"/>
      <c r="D61" s="48"/>
      <c r="E61" s="50">
        <v>4143</v>
      </c>
      <c r="F61" s="15" t="s">
        <v>109</v>
      </c>
      <c r="G61" s="77">
        <v>1000</v>
      </c>
      <c r="H61" s="77">
        <v>1400</v>
      </c>
    </row>
    <row r="62" spans="1:8" ht="36" customHeight="1">
      <c r="A62" s="5"/>
      <c r="B62" s="5"/>
      <c r="C62" s="29"/>
      <c r="D62" s="48"/>
      <c r="E62" s="50">
        <v>4149</v>
      </c>
      <c r="F62" s="15" t="s">
        <v>111</v>
      </c>
      <c r="G62" s="77">
        <v>6000</v>
      </c>
      <c r="H62" s="77">
        <v>2000</v>
      </c>
    </row>
    <row r="63" spans="1:8" ht="18.75">
      <c r="A63" s="5"/>
      <c r="B63" s="5"/>
      <c r="C63" s="29"/>
      <c r="D63" s="48">
        <v>419</v>
      </c>
      <c r="E63" s="50"/>
      <c r="F63" s="14" t="s">
        <v>13</v>
      </c>
      <c r="G63" s="42">
        <f>G64</f>
        <v>250</v>
      </c>
      <c r="H63" s="42">
        <f>H64</f>
        <v>100</v>
      </c>
    </row>
    <row r="64" spans="1:8" ht="18.75">
      <c r="A64" s="5"/>
      <c r="B64" s="5"/>
      <c r="C64" s="29"/>
      <c r="D64" s="48"/>
      <c r="E64" s="50">
        <v>4199</v>
      </c>
      <c r="F64" s="15" t="s">
        <v>112</v>
      </c>
      <c r="G64" s="77">
        <v>250</v>
      </c>
      <c r="H64" s="77">
        <v>100</v>
      </c>
    </row>
    <row r="65" spans="1:8" ht="34.5" customHeight="1">
      <c r="A65" s="5"/>
      <c r="B65" s="5"/>
      <c r="C65" s="29">
        <v>43</v>
      </c>
      <c r="D65" s="48"/>
      <c r="E65" s="50"/>
      <c r="F65" s="13" t="s">
        <v>28</v>
      </c>
      <c r="G65" s="78">
        <f>G66</f>
        <v>46570</v>
      </c>
      <c r="H65" s="78">
        <f>H66</f>
        <v>46570</v>
      </c>
    </row>
    <row r="66" spans="1:8" ht="36" customHeight="1">
      <c r="A66" s="5"/>
      <c r="B66" s="5"/>
      <c r="C66" s="29"/>
      <c r="D66" s="48">
        <v>431</v>
      </c>
      <c r="E66" s="50"/>
      <c r="F66" s="14" t="s">
        <v>29</v>
      </c>
      <c r="G66" s="42">
        <f>G67</f>
        <v>46570</v>
      </c>
      <c r="H66" s="42">
        <f>H67</f>
        <v>46570</v>
      </c>
    </row>
    <row r="67" spans="1:10" ht="23.25" customHeight="1">
      <c r="A67" s="8"/>
      <c r="B67" s="8"/>
      <c r="C67" s="29"/>
      <c r="D67" s="53"/>
      <c r="E67" s="50">
        <v>4315</v>
      </c>
      <c r="F67" s="15" t="s">
        <v>113</v>
      </c>
      <c r="G67" s="77">
        <v>46570</v>
      </c>
      <c r="H67" s="77">
        <v>46570</v>
      </c>
      <c r="J67" s="114"/>
    </row>
    <row r="68" spans="1:8" ht="18.75">
      <c r="A68" s="5"/>
      <c r="B68" s="5"/>
      <c r="C68" s="29">
        <v>44</v>
      </c>
      <c r="D68" s="48"/>
      <c r="E68" s="50"/>
      <c r="F68" s="13" t="s">
        <v>16</v>
      </c>
      <c r="G68" s="78">
        <f>G69</f>
        <v>310</v>
      </c>
      <c r="H68" s="78">
        <f>H69</f>
        <v>150</v>
      </c>
    </row>
    <row r="69" spans="1:8" ht="18.75">
      <c r="A69" s="5"/>
      <c r="B69" s="5"/>
      <c r="C69" s="29"/>
      <c r="D69" s="48">
        <v>441</v>
      </c>
      <c r="E69" s="50"/>
      <c r="F69" s="14" t="s">
        <v>16</v>
      </c>
      <c r="G69" s="42">
        <f>G70</f>
        <v>310</v>
      </c>
      <c r="H69" s="42">
        <f>H70</f>
        <v>150</v>
      </c>
    </row>
    <row r="70" spans="1:8" ht="17.25" customHeight="1">
      <c r="A70" s="5"/>
      <c r="B70" s="5"/>
      <c r="C70" s="29"/>
      <c r="D70" s="48"/>
      <c r="E70" s="50">
        <v>4415</v>
      </c>
      <c r="F70" s="24" t="s">
        <v>81</v>
      </c>
      <c r="G70" s="77">
        <v>310</v>
      </c>
      <c r="H70" s="77">
        <v>150</v>
      </c>
    </row>
    <row r="71" spans="1:8" ht="18.75">
      <c r="A71" s="12"/>
      <c r="B71" s="12"/>
      <c r="C71" s="29"/>
      <c r="D71" s="48"/>
      <c r="E71" s="49"/>
      <c r="F71" s="14" t="s">
        <v>30</v>
      </c>
      <c r="G71" s="42">
        <f>G43+G65+G68</f>
        <v>148790</v>
      </c>
      <c r="H71" s="42">
        <f>H43+H65+H68</f>
        <v>147250</v>
      </c>
    </row>
    <row r="72" spans="1:8" ht="18.75">
      <c r="A72" s="12"/>
      <c r="B72" s="12"/>
      <c r="C72" s="29"/>
      <c r="D72" s="48"/>
      <c r="E72" s="49"/>
      <c r="F72" s="14"/>
      <c r="G72" s="77"/>
      <c r="H72" s="116"/>
    </row>
    <row r="73" spans="1:8" ht="25.5" customHeight="1">
      <c r="A73" s="9" t="s">
        <v>41</v>
      </c>
      <c r="B73" s="9" t="s">
        <v>27</v>
      </c>
      <c r="C73" s="44"/>
      <c r="D73" s="48"/>
      <c r="E73" s="49"/>
      <c r="F73" s="10" t="s">
        <v>51</v>
      </c>
      <c r="G73" s="77"/>
      <c r="H73" s="116"/>
    </row>
    <row r="74" spans="1:8" ht="21" customHeight="1">
      <c r="A74" s="11"/>
      <c r="B74" s="11"/>
      <c r="C74" s="29">
        <v>41</v>
      </c>
      <c r="D74" s="48"/>
      <c r="E74" s="49"/>
      <c r="F74" s="13" t="s">
        <v>0</v>
      </c>
      <c r="G74" s="78">
        <f>G75+G81+G85+G89+G95</f>
        <v>69580</v>
      </c>
      <c r="H74" s="78">
        <f>H75+H81+H85+H89+H95</f>
        <v>79940</v>
      </c>
    </row>
    <row r="75" spans="1:8" ht="20.25" customHeight="1">
      <c r="A75" s="9"/>
      <c r="B75" s="9"/>
      <c r="C75" s="44"/>
      <c r="D75" s="55">
        <v>411</v>
      </c>
      <c r="E75" s="56"/>
      <c r="F75" s="14" t="s">
        <v>1</v>
      </c>
      <c r="G75" s="42">
        <f>SUM(G76:G80)</f>
        <v>31920</v>
      </c>
      <c r="H75" s="42">
        <f>SUM(H76:H80)</f>
        <v>42050</v>
      </c>
    </row>
    <row r="76" spans="1:8" ht="18.75" customHeight="1">
      <c r="A76" s="11"/>
      <c r="B76" s="11"/>
      <c r="C76" s="29"/>
      <c r="D76" s="53"/>
      <c r="E76" s="50">
        <v>4111</v>
      </c>
      <c r="F76" s="15" t="s">
        <v>2</v>
      </c>
      <c r="G76" s="77">
        <v>18500</v>
      </c>
      <c r="H76" s="77">
        <v>24400</v>
      </c>
    </row>
    <row r="77" spans="1:8" ht="17.25" customHeight="1">
      <c r="A77" s="12"/>
      <c r="B77" s="12"/>
      <c r="C77" s="29"/>
      <c r="D77" s="48"/>
      <c r="E77" s="50">
        <v>4112</v>
      </c>
      <c r="F77" s="15" t="s">
        <v>3</v>
      </c>
      <c r="G77" s="77">
        <v>3230</v>
      </c>
      <c r="H77" s="77">
        <v>3500</v>
      </c>
    </row>
    <row r="78" spans="1:8" ht="19.5" customHeight="1">
      <c r="A78" s="8"/>
      <c r="B78" s="8"/>
      <c r="C78" s="29"/>
      <c r="D78" s="48"/>
      <c r="E78" s="50">
        <v>4113</v>
      </c>
      <c r="F78" s="15" t="s">
        <v>4</v>
      </c>
      <c r="G78" s="77">
        <v>6860</v>
      </c>
      <c r="H78" s="77">
        <v>8800</v>
      </c>
    </row>
    <row r="79" spans="1:8" ht="19.5" customHeight="1">
      <c r="A79" s="5"/>
      <c r="B79" s="5"/>
      <c r="C79" s="29"/>
      <c r="D79" s="48"/>
      <c r="E79" s="50">
        <v>4114</v>
      </c>
      <c r="F79" s="15" t="s">
        <v>5</v>
      </c>
      <c r="G79" s="77">
        <v>2910</v>
      </c>
      <c r="H79" s="77">
        <v>4850</v>
      </c>
    </row>
    <row r="80" spans="1:8" ht="18.75">
      <c r="A80" s="5"/>
      <c r="B80" s="5"/>
      <c r="C80" s="29"/>
      <c r="D80" s="48"/>
      <c r="E80" s="50">
        <v>4115</v>
      </c>
      <c r="F80" s="15" t="s">
        <v>6</v>
      </c>
      <c r="G80" s="77">
        <v>420</v>
      </c>
      <c r="H80" s="77">
        <v>500</v>
      </c>
    </row>
    <row r="81" spans="1:8" ht="18.75">
      <c r="A81" s="5"/>
      <c r="B81" s="5"/>
      <c r="C81" s="29"/>
      <c r="D81" s="48">
        <v>412</v>
      </c>
      <c r="E81" s="50"/>
      <c r="F81" s="14" t="s">
        <v>7</v>
      </c>
      <c r="G81" s="42">
        <f>SUM(G82:G84)</f>
        <v>2140</v>
      </c>
      <c r="H81" s="42">
        <f>SUM(H82:H84)</f>
        <v>4190</v>
      </c>
    </row>
    <row r="82" spans="1:8" ht="18.75">
      <c r="A82" s="5"/>
      <c r="B82" s="5"/>
      <c r="C82" s="29"/>
      <c r="D82" s="48"/>
      <c r="E82" s="50">
        <v>4121</v>
      </c>
      <c r="F82" s="15" t="s">
        <v>8</v>
      </c>
      <c r="G82" s="77">
        <v>380</v>
      </c>
      <c r="H82" s="77">
        <v>940</v>
      </c>
    </row>
    <row r="83" spans="1:8" ht="18.75">
      <c r="A83" s="5"/>
      <c r="B83" s="5"/>
      <c r="C83" s="29"/>
      <c r="D83" s="48"/>
      <c r="E83" s="50">
        <v>4123</v>
      </c>
      <c r="F83" s="15" t="s">
        <v>9</v>
      </c>
      <c r="G83" s="77">
        <v>1210</v>
      </c>
      <c r="H83" s="77">
        <v>2150</v>
      </c>
    </row>
    <row r="84" spans="1:8" ht="18.75">
      <c r="A84" s="8"/>
      <c r="B84" s="8"/>
      <c r="C84" s="29"/>
      <c r="D84" s="48"/>
      <c r="E84" s="50">
        <v>4127</v>
      </c>
      <c r="F84" s="15" t="s">
        <v>10</v>
      </c>
      <c r="G84" s="77">
        <v>550</v>
      </c>
      <c r="H84" s="77">
        <v>1100</v>
      </c>
    </row>
    <row r="85" spans="1:8" ht="20.25" customHeight="1">
      <c r="A85" s="5"/>
      <c r="B85" s="5"/>
      <c r="C85" s="29"/>
      <c r="D85" s="48">
        <v>413</v>
      </c>
      <c r="E85" s="50"/>
      <c r="F85" s="14" t="s">
        <v>80</v>
      </c>
      <c r="G85" s="42">
        <f>SUM(G86:G88)</f>
        <v>1220</v>
      </c>
      <c r="H85" s="42">
        <f>SUM(H86:H88)</f>
        <v>2750</v>
      </c>
    </row>
    <row r="86" spans="1:8" ht="35.25" customHeight="1">
      <c r="A86" s="5"/>
      <c r="B86" s="5"/>
      <c r="C86" s="29"/>
      <c r="D86" s="48"/>
      <c r="E86" s="50">
        <v>4131</v>
      </c>
      <c r="F86" s="15" t="s">
        <v>103</v>
      </c>
      <c r="G86" s="77">
        <v>170</v>
      </c>
      <c r="H86" s="77">
        <v>1500</v>
      </c>
    </row>
    <row r="87" spans="1:8" ht="18.75" customHeight="1">
      <c r="A87" s="5"/>
      <c r="B87" s="5"/>
      <c r="C87" s="29"/>
      <c r="D87" s="48"/>
      <c r="E87" s="50">
        <v>4133</v>
      </c>
      <c r="F87" s="15" t="s">
        <v>102</v>
      </c>
      <c r="G87" s="77">
        <v>800</v>
      </c>
      <c r="H87" s="77">
        <v>1000</v>
      </c>
    </row>
    <row r="88" spans="1:8" ht="18" customHeight="1">
      <c r="A88" s="5"/>
      <c r="B88" s="5"/>
      <c r="C88" s="29"/>
      <c r="D88" s="48"/>
      <c r="E88" s="50">
        <v>4139</v>
      </c>
      <c r="F88" s="15" t="s">
        <v>104</v>
      </c>
      <c r="G88" s="77">
        <v>250</v>
      </c>
      <c r="H88" s="77">
        <v>250</v>
      </c>
    </row>
    <row r="89" spans="1:8" ht="18" customHeight="1">
      <c r="A89" s="5"/>
      <c r="B89" s="5"/>
      <c r="C89" s="29"/>
      <c r="D89" s="48">
        <v>414</v>
      </c>
      <c r="E89" s="50"/>
      <c r="F89" s="14" t="s">
        <v>105</v>
      </c>
      <c r="G89" s="68">
        <f>SUM(G90:G94)</f>
        <v>13900</v>
      </c>
      <c r="H89" s="68">
        <f>SUM(H90:H94)</f>
        <v>15750</v>
      </c>
    </row>
    <row r="90" spans="1:8" ht="17.25" customHeight="1">
      <c r="A90" s="8"/>
      <c r="B90" s="8"/>
      <c r="C90" s="29"/>
      <c r="D90" s="48"/>
      <c r="E90" s="64">
        <v>4141</v>
      </c>
      <c r="F90" s="23" t="s">
        <v>110</v>
      </c>
      <c r="G90" s="77">
        <v>250</v>
      </c>
      <c r="H90" s="77">
        <v>250</v>
      </c>
    </row>
    <row r="91" spans="1:8" ht="20.25" customHeight="1">
      <c r="A91" s="5"/>
      <c r="B91" s="5"/>
      <c r="C91" s="29"/>
      <c r="D91" s="48"/>
      <c r="E91" s="50">
        <v>4143</v>
      </c>
      <c r="F91" s="15" t="s">
        <v>109</v>
      </c>
      <c r="G91" s="77">
        <v>1000</v>
      </c>
      <c r="H91" s="77">
        <v>1000</v>
      </c>
    </row>
    <row r="92" spans="1:8" ht="20.25" customHeight="1">
      <c r="A92" s="5"/>
      <c r="B92" s="5"/>
      <c r="C92" s="29"/>
      <c r="D92" s="48"/>
      <c r="E92" s="50">
        <v>4146</v>
      </c>
      <c r="F92" s="15" t="s">
        <v>163</v>
      </c>
      <c r="G92" s="77">
        <v>10000</v>
      </c>
      <c r="H92" s="77">
        <v>10000</v>
      </c>
    </row>
    <row r="93" spans="1:8" ht="20.25" customHeight="1">
      <c r="A93" s="5"/>
      <c r="B93" s="5"/>
      <c r="C93" s="29"/>
      <c r="D93" s="48"/>
      <c r="E93" s="50">
        <v>4148</v>
      </c>
      <c r="F93" s="15" t="s">
        <v>107</v>
      </c>
      <c r="G93" s="77">
        <v>150</v>
      </c>
      <c r="H93" s="77">
        <v>150</v>
      </c>
    </row>
    <row r="94" spans="1:8" ht="20.25" customHeight="1">
      <c r="A94" s="5"/>
      <c r="B94" s="5"/>
      <c r="C94" s="29"/>
      <c r="D94" s="48"/>
      <c r="E94" s="50">
        <v>4149</v>
      </c>
      <c r="F94" s="15" t="s">
        <v>167</v>
      </c>
      <c r="G94" s="77">
        <v>2500</v>
      </c>
      <c r="H94" s="77">
        <v>4350</v>
      </c>
    </row>
    <row r="95" spans="1:8" ht="20.25" customHeight="1">
      <c r="A95" s="5"/>
      <c r="B95" s="5"/>
      <c r="C95" s="29"/>
      <c r="D95" s="48">
        <v>419</v>
      </c>
      <c r="E95" s="50"/>
      <c r="F95" s="35" t="s">
        <v>13</v>
      </c>
      <c r="G95" s="42">
        <f>SUM(G96:G97)</f>
        <v>20400</v>
      </c>
      <c r="H95" s="42">
        <f>SUM(H96:H97)</f>
        <v>15200</v>
      </c>
    </row>
    <row r="96" spans="1:8" ht="36" customHeight="1">
      <c r="A96" s="5"/>
      <c r="B96" s="5"/>
      <c r="C96" s="29"/>
      <c r="D96" s="48"/>
      <c r="E96" s="50">
        <v>4199</v>
      </c>
      <c r="F96" s="15" t="s">
        <v>114</v>
      </c>
      <c r="G96" s="77">
        <v>20000</v>
      </c>
      <c r="H96" s="77">
        <v>15000</v>
      </c>
    </row>
    <row r="97" spans="1:8" ht="17.25" customHeight="1">
      <c r="A97" s="5"/>
      <c r="B97" s="5"/>
      <c r="C97" s="29"/>
      <c r="D97" s="48"/>
      <c r="E97" s="50">
        <v>4199</v>
      </c>
      <c r="F97" s="15" t="s">
        <v>112</v>
      </c>
      <c r="G97" s="77">
        <v>400</v>
      </c>
      <c r="H97" s="77">
        <v>200</v>
      </c>
    </row>
    <row r="98" spans="1:8" ht="18.75">
      <c r="A98" s="5"/>
      <c r="B98" s="5"/>
      <c r="C98" s="29">
        <v>44</v>
      </c>
      <c r="D98" s="48"/>
      <c r="E98" s="50"/>
      <c r="F98" s="13" t="s">
        <v>16</v>
      </c>
      <c r="G98" s="78">
        <f>G99</f>
        <v>350</v>
      </c>
      <c r="H98" s="78">
        <f>H99</f>
        <v>1500</v>
      </c>
    </row>
    <row r="99" spans="1:8" ht="18.75" customHeight="1">
      <c r="A99" s="5"/>
      <c r="B99" s="5"/>
      <c r="C99" s="29"/>
      <c r="D99" s="48">
        <v>441</v>
      </c>
      <c r="E99" s="50"/>
      <c r="F99" s="14" t="s">
        <v>16</v>
      </c>
      <c r="G99" s="42">
        <f>G100</f>
        <v>350</v>
      </c>
      <c r="H99" s="42">
        <f>H100</f>
        <v>1500</v>
      </c>
    </row>
    <row r="100" spans="1:8" ht="20.25" customHeight="1">
      <c r="A100" s="5"/>
      <c r="B100" s="5"/>
      <c r="C100" s="29"/>
      <c r="D100" s="48"/>
      <c r="E100" s="50">
        <v>4415</v>
      </c>
      <c r="F100" s="16" t="s">
        <v>81</v>
      </c>
      <c r="G100" s="77">
        <v>350</v>
      </c>
      <c r="H100" s="77">
        <v>1500</v>
      </c>
    </row>
    <row r="101" spans="1:8" ht="18.75">
      <c r="A101" s="8"/>
      <c r="B101" s="8"/>
      <c r="C101" s="29"/>
      <c r="D101" s="48"/>
      <c r="E101" s="50"/>
      <c r="F101" s="14" t="s">
        <v>30</v>
      </c>
      <c r="G101" s="42">
        <f>G74+G98</f>
        <v>69930</v>
      </c>
      <c r="H101" s="42">
        <f>H74+H98</f>
        <v>81440</v>
      </c>
    </row>
    <row r="102" spans="1:8" ht="18.75">
      <c r="A102" s="5" t="s">
        <v>71</v>
      </c>
      <c r="B102" s="93" t="s">
        <v>44</v>
      </c>
      <c r="C102" s="29"/>
      <c r="D102" s="48"/>
      <c r="E102" s="49"/>
      <c r="F102" s="14" t="s">
        <v>68</v>
      </c>
      <c r="G102" s="77"/>
      <c r="H102" s="116"/>
    </row>
    <row r="103" spans="1:8" ht="18.75">
      <c r="A103" s="5"/>
      <c r="B103" s="5"/>
      <c r="C103" s="29">
        <v>41</v>
      </c>
      <c r="D103" s="48"/>
      <c r="E103" s="49"/>
      <c r="F103" s="13" t="s">
        <v>0</v>
      </c>
      <c r="G103" s="78">
        <f>G104+G110+G114+G117</f>
        <v>0</v>
      </c>
      <c r="H103" s="78">
        <f>H104+H110+H114+H117</f>
        <v>0</v>
      </c>
    </row>
    <row r="104" spans="1:8" ht="20.25" customHeight="1">
      <c r="A104" s="5"/>
      <c r="B104" s="5"/>
      <c r="C104" s="29"/>
      <c r="D104" s="48">
        <v>411</v>
      </c>
      <c r="E104" s="49"/>
      <c r="F104" s="14" t="s">
        <v>1</v>
      </c>
      <c r="G104" s="42">
        <f>SUM(G105:G109)</f>
        <v>0</v>
      </c>
      <c r="H104" s="42">
        <f>SUM(H105:H109)</f>
        <v>0</v>
      </c>
    </row>
    <row r="105" spans="1:8" ht="18.75">
      <c r="A105" s="5"/>
      <c r="B105" s="5"/>
      <c r="C105" s="29"/>
      <c r="D105" s="48"/>
      <c r="E105" s="50">
        <v>4111</v>
      </c>
      <c r="F105" s="15" t="s">
        <v>2</v>
      </c>
      <c r="G105" s="77">
        <v>0</v>
      </c>
      <c r="H105" s="77">
        <v>0</v>
      </c>
    </row>
    <row r="106" spans="1:8" ht="18.75">
      <c r="A106" s="5"/>
      <c r="B106" s="5"/>
      <c r="C106" s="29"/>
      <c r="D106" s="48"/>
      <c r="E106" s="50">
        <v>4112</v>
      </c>
      <c r="F106" s="15" t="s">
        <v>3</v>
      </c>
      <c r="G106" s="77">
        <v>0</v>
      </c>
      <c r="H106" s="77">
        <v>0</v>
      </c>
    </row>
    <row r="107" spans="1:8" ht="18.75">
      <c r="A107" s="5"/>
      <c r="B107" s="5"/>
      <c r="C107" s="29"/>
      <c r="D107" s="48"/>
      <c r="E107" s="50">
        <v>4113</v>
      </c>
      <c r="F107" s="15" t="s">
        <v>4</v>
      </c>
      <c r="G107" s="77">
        <v>0</v>
      </c>
      <c r="H107" s="77">
        <v>0</v>
      </c>
    </row>
    <row r="108" spans="1:8" ht="18.75">
      <c r="A108" s="5"/>
      <c r="B108" s="5"/>
      <c r="C108" s="29"/>
      <c r="D108" s="48"/>
      <c r="E108" s="50">
        <v>4114</v>
      </c>
      <c r="F108" s="15" t="s">
        <v>5</v>
      </c>
      <c r="G108" s="77">
        <v>0</v>
      </c>
      <c r="H108" s="77">
        <v>0</v>
      </c>
    </row>
    <row r="109" spans="1:8" ht="18.75">
      <c r="A109" s="5"/>
      <c r="B109" s="5"/>
      <c r="C109" s="29"/>
      <c r="D109" s="48"/>
      <c r="E109" s="50">
        <v>4115</v>
      </c>
      <c r="F109" s="15" t="s">
        <v>6</v>
      </c>
      <c r="G109" s="77">
        <v>0</v>
      </c>
      <c r="H109" s="77">
        <v>0</v>
      </c>
    </row>
    <row r="110" spans="1:8" ht="18.75">
      <c r="A110" s="5"/>
      <c r="B110" s="5"/>
      <c r="C110" s="29"/>
      <c r="D110" s="48">
        <v>412</v>
      </c>
      <c r="E110" s="50"/>
      <c r="F110" s="14" t="s">
        <v>7</v>
      </c>
      <c r="G110" s="42">
        <f>SUM(G111:G113)</f>
        <v>0</v>
      </c>
      <c r="H110" s="42">
        <f>SUM(H111:H113)</f>
        <v>0</v>
      </c>
    </row>
    <row r="111" spans="1:8" ht="18.75">
      <c r="A111" s="5"/>
      <c r="B111" s="5"/>
      <c r="C111" s="29"/>
      <c r="D111" s="48"/>
      <c r="E111" s="50">
        <v>4121</v>
      </c>
      <c r="F111" s="15" t="s">
        <v>8</v>
      </c>
      <c r="G111" s="77">
        <v>0</v>
      </c>
      <c r="H111" s="77">
        <v>0</v>
      </c>
    </row>
    <row r="112" spans="1:8" ht="18.75">
      <c r="A112" s="5"/>
      <c r="B112" s="5"/>
      <c r="C112" s="29"/>
      <c r="D112" s="48"/>
      <c r="E112" s="50">
        <v>4123</v>
      </c>
      <c r="F112" s="15" t="s">
        <v>9</v>
      </c>
      <c r="G112" s="77">
        <v>0</v>
      </c>
      <c r="H112" s="77">
        <v>0</v>
      </c>
    </row>
    <row r="113" spans="1:8" ht="18.75">
      <c r="A113" s="5"/>
      <c r="B113" s="5"/>
      <c r="C113" s="29"/>
      <c r="D113" s="48"/>
      <c r="E113" s="50">
        <v>4127</v>
      </c>
      <c r="F113" s="15" t="s">
        <v>10</v>
      </c>
      <c r="G113" s="77">
        <v>0</v>
      </c>
      <c r="H113" s="77">
        <v>0</v>
      </c>
    </row>
    <row r="114" spans="1:8" ht="18.75">
      <c r="A114" s="5"/>
      <c r="B114" s="5"/>
      <c r="C114" s="29"/>
      <c r="D114" s="48">
        <v>413</v>
      </c>
      <c r="E114" s="50"/>
      <c r="F114" s="14" t="s">
        <v>11</v>
      </c>
      <c r="G114" s="42">
        <f>SUM(G115:G116)</f>
        <v>0</v>
      </c>
      <c r="H114" s="42">
        <f>SUM(H115:H116)</f>
        <v>0</v>
      </c>
    </row>
    <row r="115" spans="1:8" ht="20.25" customHeight="1">
      <c r="A115" s="5"/>
      <c r="B115" s="5"/>
      <c r="C115" s="29"/>
      <c r="D115" s="48"/>
      <c r="E115" s="50">
        <v>4131</v>
      </c>
      <c r="F115" s="15" t="s">
        <v>115</v>
      </c>
      <c r="G115" s="77">
        <v>0</v>
      </c>
      <c r="H115" s="77">
        <v>0</v>
      </c>
    </row>
    <row r="116" spans="1:8" ht="19.5" customHeight="1">
      <c r="A116" s="5"/>
      <c r="B116" s="5"/>
      <c r="C116" s="29"/>
      <c r="D116" s="53"/>
      <c r="E116" s="50">
        <v>4133</v>
      </c>
      <c r="F116" s="15" t="s">
        <v>116</v>
      </c>
      <c r="G116" s="77">
        <v>0</v>
      </c>
      <c r="H116" s="77">
        <v>0</v>
      </c>
    </row>
    <row r="117" spans="1:8" ht="19.5" customHeight="1">
      <c r="A117" s="5"/>
      <c r="B117" s="5"/>
      <c r="C117" s="29"/>
      <c r="D117" s="48">
        <v>414</v>
      </c>
      <c r="E117" s="50"/>
      <c r="F117" s="35" t="s">
        <v>105</v>
      </c>
      <c r="G117" s="68">
        <f>SUM(G118:G119)</f>
        <v>0</v>
      </c>
      <c r="H117" s="68">
        <f>SUM(H118:H119)</f>
        <v>0</v>
      </c>
    </row>
    <row r="118" spans="1:8" ht="18.75">
      <c r="A118" s="5"/>
      <c r="B118" s="5"/>
      <c r="C118" s="29"/>
      <c r="D118" s="48"/>
      <c r="E118" s="64">
        <v>4141</v>
      </c>
      <c r="F118" s="23" t="s">
        <v>110</v>
      </c>
      <c r="G118" s="77">
        <v>0</v>
      </c>
      <c r="H118" s="77">
        <v>0</v>
      </c>
    </row>
    <row r="119" spans="1:8" ht="18.75">
      <c r="A119" s="5"/>
      <c r="B119" s="5"/>
      <c r="C119" s="29"/>
      <c r="D119" s="48"/>
      <c r="E119" s="50">
        <v>4143</v>
      </c>
      <c r="F119" s="15" t="s">
        <v>109</v>
      </c>
      <c r="G119" s="77">
        <v>0</v>
      </c>
      <c r="H119" s="77">
        <v>0</v>
      </c>
    </row>
    <row r="120" spans="1:8" ht="18.75">
      <c r="A120" s="5"/>
      <c r="B120" s="5"/>
      <c r="C120" s="29">
        <v>44</v>
      </c>
      <c r="D120" s="48"/>
      <c r="E120" s="50"/>
      <c r="F120" s="13" t="s">
        <v>16</v>
      </c>
      <c r="G120" s="78">
        <f>G121</f>
        <v>0</v>
      </c>
      <c r="H120" s="78">
        <f>H121</f>
        <v>0</v>
      </c>
    </row>
    <row r="121" spans="1:8" ht="18.75">
      <c r="A121" s="5"/>
      <c r="B121" s="5"/>
      <c r="C121" s="29"/>
      <c r="D121" s="48">
        <v>441</v>
      </c>
      <c r="E121" s="50"/>
      <c r="F121" s="14" t="s">
        <v>16</v>
      </c>
      <c r="G121" s="42">
        <f>G122</f>
        <v>0</v>
      </c>
      <c r="H121" s="42">
        <f>H122</f>
        <v>0</v>
      </c>
    </row>
    <row r="122" spans="1:8" ht="18.75">
      <c r="A122" s="5"/>
      <c r="B122" s="5"/>
      <c r="C122" s="29"/>
      <c r="D122" s="48"/>
      <c r="E122" s="50">
        <v>4415</v>
      </c>
      <c r="F122" s="15" t="s">
        <v>17</v>
      </c>
      <c r="G122" s="77">
        <v>0</v>
      </c>
      <c r="H122" s="77">
        <v>0</v>
      </c>
    </row>
    <row r="123" spans="1:8" ht="21" customHeight="1">
      <c r="A123" s="5"/>
      <c r="B123" s="5"/>
      <c r="C123" s="29"/>
      <c r="D123" s="48"/>
      <c r="E123" s="50"/>
      <c r="F123" s="14" t="s">
        <v>69</v>
      </c>
      <c r="G123" s="42">
        <f>G103+G120</f>
        <v>0</v>
      </c>
      <c r="H123" s="42">
        <f>H103+H120</f>
        <v>0</v>
      </c>
    </row>
    <row r="124" spans="1:8" ht="40.5" customHeight="1">
      <c r="A124" s="9" t="s">
        <v>43</v>
      </c>
      <c r="B124" s="18" t="s">
        <v>27</v>
      </c>
      <c r="C124" s="44"/>
      <c r="D124" s="48"/>
      <c r="E124" s="50"/>
      <c r="F124" s="10" t="s">
        <v>57</v>
      </c>
      <c r="G124" s="77"/>
      <c r="H124" s="117"/>
    </row>
    <row r="125" spans="1:8" ht="18.75" customHeight="1">
      <c r="A125" s="5"/>
      <c r="B125" s="5"/>
      <c r="C125" s="29">
        <v>41</v>
      </c>
      <c r="D125" s="48"/>
      <c r="E125" s="49"/>
      <c r="F125" s="13" t="s">
        <v>0</v>
      </c>
      <c r="G125" s="78">
        <f>G126+G132+G136+G140+G147</f>
        <v>209520</v>
      </c>
      <c r="H125" s="78">
        <f>H126+H132+H136+H140+H147</f>
        <v>216050</v>
      </c>
    </row>
    <row r="126" spans="1:8" ht="18.75" customHeight="1">
      <c r="A126" s="9"/>
      <c r="B126" s="18"/>
      <c r="C126" s="44"/>
      <c r="D126" s="55">
        <v>411</v>
      </c>
      <c r="E126" s="56"/>
      <c r="F126" s="14" t="s">
        <v>1</v>
      </c>
      <c r="G126" s="42">
        <f>SUM(G127:G131)</f>
        <v>156890</v>
      </c>
      <c r="H126" s="42">
        <f>SUM(H127:H131)</f>
        <v>160400</v>
      </c>
    </row>
    <row r="127" spans="1:8" ht="19.5" customHeight="1">
      <c r="A127" s="5"/>
      <c r="B127" s="5"/>
      <c r="C127" s="29"/>
      <c r="D127" s="53"/>
      <c r="E127" s="50">
        <v>4111</v>
      </c>
      <c r="F127" s="15" t="s">
        <v>2</v>
      </c>
      <c r="G127" s="77">
        <v>93450</v>
      </c>
      <c r="H127" s="77">
        <v>95300</v>
      </c>
    </row>
    <row r="128" spans="1:8" ht="16.5" customHeight="1">
      <c r="A128" s="8"/>
      <c r="B128" s="8"/>
      <c r="C128" s="29"/>
      <c r="D128" s="48"/>
      <c r="E128" s="50">
        <v>4112</v>
      </c>
      <c r="F128" s="15" t="s">
        <v>3</v>
      </c>
      <c r="G128" s="77">
        <v>13480</v>
      </c>
      <c r="H128" s="77">
        <v>13100</v>
      </c>
    </row>
    <row r="129" spans="1:8" ht="20.25" customHeight="1">
      <c r="A129" s="8"/>
      <c r="B129" s="8"/>
      <c r="C129" s="29"/>
      <c r="D129" s="48"/>
      <c r="E129" s="50">
        <v>4113</v>
      </c>
      <c r="F129" s="15" t="s">
        <v>4</v>
      </c>
      <c r="G129" s="77">
        <v>33770</v>
      </c>
      <c r="H129" s="77">
        <v>34200</v>
      </c>
    </row>
    <row r="130" spans="1:8" ht="18.75" customHeight="1">
      <c r="A130" s="5"/>
      <c r="B130" s="5"/>
      <c r="C130" s="29"/>
      <c r="D130" s="48"/>
      <c r="E130" s="50">
        <v>4114</v>
      </c>
      <c r="F130" s="15" t="s">
        <v>5</v>
      </c>
      <c r="G130" s="77">
        <v>14440</v>
      </c>
      <c r="H130" s="77">
        <v>16100</v>
      </c>
    </row>
    <row r="131" spans="1:8" ht="19.5" customHeight="1">
      <c r="A131" s="8"/>
      <c r="B131" s="8"/>
      <c r="C131" s="29"/>
      <c r="D131" s="48"/>
      <c r="E131" s="50">
        <v>4115</v>
      </c>
      <c r="F131" s="15" t="s">
        <v>6</v>
      </c>
      <c r="G131" s="77">
        <v>1750</v>
      </c>
      <c r="H131" s="77">
        <v>1700</v>
      </c>
    </row>
    <row r="132" spans="1:8" ht="17.25" customHeight="1">
      <c r="A132" s="8"/>
      <c r="B132" s="8"/>
      <c r="C132" s="29"/>
      <c r="D132" s="48">
        <v>412</v>
      </c>
      <c r="E132" s="50"/>
      <c r="F132" s="14" t="s">
        <v>7</v>
      </c>
      <c r="G132" s="42">
        <f>SUM(G133:G135)</f>
        <v>22610</v>
      </c>
      <c r="H132" s="42">
        <f>SUM(H133:H135)</f>
        <v>18800</v>
      </c>
    </row>
    <row r="133" spans="1:8" ht="18.75" customHeight="1">
      <c r="A133" s="5"/>
      <c r="B133" s="5"/>
      <c r="C133" s="29"/>
      <c r="D133" s="48"/>
      <c r="E133" s="50">
        <v>4121</v>
      </c>
      <c r="F133" s="15" t="s">
        <v>8</v>
      </c>
      <c r="G133" s="77">
        <v>3230</v>
      </c>
      <c r="H133" s="77">
        <v>5310</v>
      </c>
    </row>
    <row r="134" spans="1:8" ht="17.25" customHeight="1">
      <c r="A134" s="12"/>
      <c r="B134" s="12"/>
      <c r="C134" s="29"/>
      <c r="D134" s="48"/>
      <c r="E134" s="50">
        <v>4123</v>
      </c>
      <c r="F134" s="15" t="s">
        <v>9</v>
      </c>
      <c r="G134" s="77">
        <v>14680</v>
      </c>
      <c r="H134" s="77">
        <v>10990</v>
      </c>
    </row>
    <row r="135" spans="1:8" ht="18" customHeight="1">
      <c r="A135" s="8"/>
      <c r="B135" s="8"/>
      <c r="C135" s="29"/>
      <c r="D135" s="48"/>
      <c r="E135" s="50">
        <v>4127</v>
      </c>
      <c r="F135" s="15" t="s">
        <v>90</v>
      </c>
      <c r="G135" s="77">
        <v>4700</v>
      </c>
      <c r="H135" s="77">
        <v>2500</v>
      </c>
    </row>
    <row r="136" spans="1:8" ht="18.75" customHeight="1">
      <c r="A136" s="5"/>
      <c r="B136" s="5"/>
      <c r="C136" s="29"/>
      <c r="D136" s="48">
        <v>413</v>
      </c>
      <c r="E136" s="50"/>
      <c r="F136" s="14" t="s">
        <v>11</v>
      </c>
      <c r="G136" s="42">
        <f>SUM(G137:G139)</f>
        <v>2470</v>
      </c>
      <c r="H136" s="42">
        <f>SUM(H137:H139)</f>
        <v>3000</v>
      </c>
    </row>
    <row r="137" spans="1:8" ht="36.75" customHeight="1">
      <c r="A137" s="8"/>
      <c r="B137" s="8"/>
      <c r="C137" s="29"/>
      <c r="D137" s="48"/>
      <c r="E137" s="50">
        <v>4131</v>
      </c>
      <c r="F137" s="15" t="s">
        <v>103</v>
      </c>
      <c r="G137" s="77">
        <v>1270</v>
      </c>
      <c r="H137" s="77">
        <v>1700</v>
      </c>
    </row>
    <row r="138" spans="1:8" ht="20.25" customHeight="1">
      <c r="A138" s="5"/>
      <c r="B138" s="5"/>
      <c r="C138" s="29"/>
      <c r="D138" s="48"/>
      <c r="E138" s="50">
        <v>4133</v>
      </c>
      <c r="F138" s="15" t="s">
        <v>102</v>
      </c>
      <c r="G138" s="77">
        <v>900</v>
      </c>
      <c r="H138" s="77">
        <v>1000</v>
      </c>
    </row>
    <row r="139" spans="1:8" ht="20.25" customHeight="1">
      <c r="A139" s="5"/>
      <c r="B139" s="5"/>
      <c r="C139" s="29"/>
      <c r="D139" s="48"/>
      <c r="E139" s="50">
        <v>4139</v>
      </c>
      <c r="F139" s="15" t="s">
        <v>104</v>
      </c>
      <c r="G139" s="77">
        <v>300</v>
      </c>
      <c r="H139" s="77">
        <v>300</v>
      </c>
    </row>
    <row r="140" spans="1:8" ht="20.25" customHeight="1">
      <c r="A140" s="5"/>
      <c r="B140" s="5"/>
      <c r="C140" s="29"/>
      <c r="D140" s="48">
        <v>414</v>
      </c>
      <c r="E140" s="50"/>
      <c r="F140" s="14" t="s">
        <v>105</v>
      </c>
      <c r="G140" s="68">
        <f>SUM(G141:G146)</f>
        <v>27050</v>
      </c>
      <c r="H140" s="68">
        <f>SUM(H141:H146)</f>
        <v>33550</v>
      </c>
    </row>
    <row r="141" spans="1:8" ht="19.5" customHeight="1">
      <c r="A141" s="5"/>
      <c r="B141" s="5"/>
      <c r="C141" s="29"/>
      <c r="D141" s="48"/>
      <c r="E141" s="64">
        <v>4141</v>
      </c>
      <c r="F141" s="23" t="s">
        <v>110</v>
      </c>
      <c r="G141" s="77">
        <v>400</v>
      </c>
      <c r="H141" s="77">
        <v>350</v>
      </c>
    </row>
    <row r="142" spans="1:8" ht="20.25" customHeight="1">
      <c r="A142" s="5"/>
      <c r="B142" s="5"/>
      <c r="C142" s="29"/>
      <c r="D142" s="48"/>
      <c r="E142" s="50">
        <v>4143</v>
      </c>
      <c r="F142" s="15" t="s">
        <v>109</v>
      </c>
      <c r="G142" s="77">
        <v>1350</v>
      </c>
      <c r="H142" s="77">
        <v>1600</v>
      </c>
    </row>
    <row r="143" spans="1:8" ht="20.25" customHeight="1">
      <c r="A143" s="5"/>
      <c r="B143" s="5"/>
      <c r="C143" s="29"/>
      <c r="D143" s="48"/>
      <c r="E143" s="50">
        <v>4143</v>
      </c>
      <c r="F143" s="15" t="s">
        <v>117</v>
      </c>
      <c r="G143" s="77">
        <v>5200</v>
      </c>
      <c r="H143" s="77">
        <v>13000</v>
      </c>
    </row>
    <row r="144" spans="1:8" ht="18.75" customHeight="1">
      <c r="A144" s="5"/>
      <c r="B144" s="5"/>
      <c r="C144" s="29"/>
      <c r="D144" s="48"/>
      <c r="E144" s="50">
        <v>4148</v>
      </c>
      <c r="F144" s="15" t="s">
        <v>107</v>
      </c>
      <c r="G144" s="77">
        <v>100</v>
      </c>
      <c r="H144" s="77">
        <v>100</v>
      </c>
    </row>
    <row r="145" spans="1:8" ht="18.75" customHeight="1">
      <c r="A145" s="5"/>
      <c r="B145" s="5"/>
      <c r="C145" s="29"/>
      <c r="D145" s="48"/>
      <c r="E145" s="50">
        <v>4149</v>
      </c>
      <c r="F145" s="24" t="s">
        <v>162</v>
      </c>
      <c r="G145" s="77">
        <v>3500</v>
      </c>
      <c r="H145" s="77">
        <v>3500</v>
      </c>
    </row>
    <row r="146" spans="1:8" ht="17.25" customHeight="1">
      <c r="A146" s="5"/>
      <c r="B146" s="5"/>
      <c r="C146" s="29"/>
      <c r="D146" s="48"/>
      <c r="E146" s="50">
        <v>4149</v>
      </c>
      <c r="F146" s="23" t="s">
        <v>118</v>
      </c>
      <c r="G146" s="77">
        <v>16500</v>
      </c>
      <c r="H146" s="77">
        <v>15000</v>
      </c>
    </row>
    <row r="147" spans="1:8" ht="18.75" customHeight="1">
      <c r="A147" s="5"/>
      <c r="B147" s="5"/>
      <c r="C147" s="29"/>
      <c r="D147" s="48">
        <v>419</v>
      </c>
      <c r="E147" s="50"/>
      <c r="F147" s="14" t="s">
        <v>13</v>
      </c>
      <c r="G147" s="42">
        <f>G148</f>
        <v>500</v>
      </c>
      <c r="H147" s="42">
        <f>H148</f>
        <v>300</v>
      </c>
    </row>
    <row r="148" spans="1:8" ht="20.25" customHeight="1">
      <c r="A148" s="5"/>
      <c r="B148" s="5"/>
      <c r="C148" s="29"/>
      <c r="D148" s="48"/>
      <c r="E148" s="50">
        <v>4199</v>
      </c>
      <c r="F148" s="23" t="s">
        <v>112</v>
      </c>
      <c r="G148" s="80">
        <v>500</v>
      </c>
      <c r="H148" s="77">
        <v>300</v>
      </c>
    </row>
    <row r="149" spans="1:8" ht="18.75">
      <c r="A149" s="5"/>
      <c r="B149" s="5"/>
      <c r="C149" s="29">
        <v>42</v>
      </c>
      <c r="D149" s="48"/>
      <c r="E149" s="50"/>
      <c r="F149" s="13" t="s">
        <v>14</v>
      </c>
      <c r="G149" s="78">
        <f>G150</f>
        <v>4450</v>
      </c>
      <c r="H149" s="78">
        <f>H150</f>
        <v>4450</v>
      </c>
    </row>
    <row r="150" spans="1:8" ht="19.5" customHeight="1">
      <c r="A150" s="5"/>
      <c r="B150" s="5"/>
      <c r="C150" s="29"/>
      <c r="D150" s="48">
        <v>421</v>
      </c>
      <c r="E150" s="50"/>
      <c r="F150" s="14" t="s">
        <v>15</v>
      </c>
      <c r="G150" s="42">
        <f>G151</f>
        <v>4450</v>
      </c>
      <c r="H150" s="42">
        <f>H151</f>
        <v>4450</v>
      </c>
    </row>
    <row r="151" spans="1:10" ht="36.75" customHeight="1">
      <c r="A151" s="12"/>
      <c r="B151" s="12"/>
      <c r="C151" s="29"/>
      <c r="D151" s="53"/>
      <c r="E151" s="50">
        <v>4212</v>
      </c>
      <c r="F151" s="17" t="s">
        <v>91</v>
      </c>
      <c r="G151" s="77">
        <v>4450</v>
      </c>
      <c r="H151" s="77">
        <v>4450</v>
      </c>
      <c r="J151" s="113"/>
    </row>
    <row r="152" spans="1:8" ht="37.5" customHeight="1">
      <c r="A152" s="8"/>
      <c r="B152" s="8"/>
      <c r="C152" s="29">
        <v>43</v>
      </c>
      <c r="D152" s="48"/>
      <c r="E152" s="49"/>
      <c r="F152" s="13" t="s">
        <v>29</v>
      </c>
      <c r="G152" s="42">
        <f>G153+G164</f>
        <v>326250</v>
      </c>
      <c r="H152" s="42">
        <f>H153+H164</f>
        <v>385120</v>
      </c>
    </row>
    <row r="153" spans="1:8" ht="34.5" customHeight="1">
      <c r="A153" s="8"/>
      <c r="B153" s="8"/>
      <c r="C153" s="29"/>
      <c r="D153" s="48">
        <v>431</v>
      </c>
      <c r="E153" s="50"/>
      <c r="F153" s="14" t="s">
        <v>28</v>
      </c>
      <c r="G153" s="42">
        <f>SUM(G154:G163)</f>
        <v>309750</v>
      </c>
      <c r="H153" s="42">
        <f>SUM(H154:H163)</f>
        <v>368620</v>
      </c>
    </row>
    <row r="154" spans="1:10" ht="20.25" customHeight="1">
      <c r="A154" s="5"/>
      <c r="B154" s="5"/>
      <c r="C154" s="29"/>
      <c r="D154" s="52"/>
      <c r="E154" s="60">
        <v>4312</v>
      </c>
      <c r="F154" s="15" t="s">
        <v>120</v>
      </c>
      <c r="G154" s="77">
        <v>22000</v>
      </c>
      <c r="H154" s="77">
        <v>22000</v>
      </c>
      <c r="J154" s="114"/>
    </row>
    <row r="155" spans="1:8" ht="20.25" customHeight="1">
      <c r="A155" s="5"/>
      <c r="B155" s="5"/>
      <c r="C155" s="29"/>
      <c r="D155" s="52"/>
      <c r="E155" s="60">
        <v>4312</v>
      </c>
      <c r="F155" s="15" t="s">
        <v>119</v>
      </c>
      <c r="G155" s="77">
        <v>6800</v>
      </c>
      <c r="H155" s="77">
        <v>7000</v>
      </c>
    </row>
    <row r="156" spans="1:10" ht="36" customHeight="1">
      <c r="A156" s="5"/>
      <c r="B156" s="5"/>
      <c r="C156" s="29"/>
      <c r="D156" s="58"/>
      <c r="E156" s="59">
        <v>4313</v>
      </c>
      <c r="F156" s="15" t="s">
        <v>72</v>
      </c>
      <c r="G156" s="77">
        <v>115000</v>
      </c>
      <c r="H156" s="77">
        <v>175000</v>
      </c>
      <c r="J156" s="113"/>
    </row>
    <row r="157" spans="1:10" ht="21.75" customHeight="1">
      <c r="A157" s="5"/>
      <c r="B157" s="5"/>
      <c r="C157" s="29"/>
      <c r="D157" s="58"/>
      <c r="E157" s="59">
        <v>4314</v>
      </c>
      <c r="F157" s="15" t="s">
        <v>92</v>
      </c>
      <c r="G157" s="77">
        <v>10000</v>
      </c>
      <c r="H157" s="77">
        <v>11000</v>
      </c>
      <c r="J157" s="113"/>
    </row>
    <row r="158" spans="1:10" ht="34.5" customHeight="1">
      <c r="A158" s="5"/>
      <c r="B158" s="5"/>
      <c r="C158" s="29"/>
      <c r="D158" s="58"/>
      <c r="E158" s="59">
        <v>4315</v>
      </c>
      <c r="F158" s="15" t="s">
        <v>121</v>
      </c>
      <c r="G158" s="77">
        <v>15000</v>
      </c>
      <c r="H158" s="77">
        <v>15000</v>
      </c>
      <c r="J158" s="113"/>
    </row>
    <row r="159" spans="1:8" ht="34.5" customHeight="1">
      <c r="A159" s="5"/>
      <c r="B159" s="5"/>
      <c r="C159" s="29"/>
      <c r="D159" s="58"/>
      <c r="E159" s="59">
        <v>4315</v>
      </c>
      <c r="F159" s="15" t="s">
        <v>184</v>
      </c>
      <c r="G159" s="77">
        <v>7500</v>
      </c>
      <c r="H159" s="77">
        <v>5000</v>
      </c>
    </row>
    <row r="160" spans="1:10" ht="23.25" customHeight="1">
      <c r="A160" s="5"/>
      <c r="B160" s="5"/>
      <c r="C160" s="29"/>
      <c r="D160" s="58"/>
      <c r="E160" s="59">
        <v>4316</v>
      </c>
      <c r="F160" s="15" t="s">
        <v>122</v>
      </c>
      <c r="G160" s="77">
        <v>52000</v>
      </c>
      <c r="H160" s="77">
        <v>52000</v>
      </c>
      <c r="J160" s="113"/>
    </row>
    <row r="161" spans="1:10" ht="18" customHeight="1">
      <c r="A161" s="5"/>
      <c r="B161" s="5"/>
      <c r="C161" s="29"/>
      <c r="D161" s="58"/>
      <c r="E161" s="59">
        <v>4318</v>
      </c>
      <c r="F161" s="15" t="s">
        <v>123</v>
      </c>
      <c r="G161" s="77">
        <v>31000</v>
      </c>
      <c r="H161" s="77">
        <v>31000</v>
      </c>
      <c r="J161" s="113"/>
    </row>
    <row r="162" spans="1:10" ht="35.25" customHeight="1">
      <c r="A162" s="5"/>
      <c r="B162" s="5"/>
      <c r="C162" s="29"/>
      <c r="D162" s="58"/>
      <c r="E162" s="59">
        <v>4318</v>
      </c>
      <c r="F162" s="15" t="s">
        <v>124</v>
      </c>
      <c r="G162" s="77">
        <v>35450</v>
      </c>
      <c r="H162" s="77">
        <v>35620</v>
      </c>
      <c r="J162" s="113"/>
    </row>
    <row r="163" spans="1:8" ht="36.75" customHeight="1">
      <c r="A163" s="5"/>
      <c r="B163" s="5"/>
      <c r="C163" s="29"/>
      <c r="D163" s="58"/>
      <c r="E163" s="59">
        <v>4318</v>
      </c>
      <c r="F163" s="15" t="s">
        <v>125</v>
      </c>
      <c r="G163" s="77">
        <v>15000</v>
      </c>
      <c r="H163" s="77">
        <v>15000</v>
      </c>
    </row>
    <row r="164" spans="1:8" ht="21" customHeight="1">
      <c r="A164" s="5"/>
      <c r="B164" s="5"/>
      <c r="C164" s="29"/>
      <c r="D164" s="58">
        <v>432</v>
      </c>
      <c r="E164" s="59"/>
      <c r="F164" s="35" t="s">
        <v>126</v>
      </c>
      <c r="G164" s="92">
        <f>G165</f>
        <v>16500</v>
      </c>
      <c r="H164" s="92">
        <f>H165</f>
        <v>16500</v>
      </c>
    </row>
    <row r="165" spans="1:10" ht="36" customHeight="1">
      <c r="A165" s="5"/>
      <c r="B165" s="5"/>
      <c r="C165" s="29"/>
      <c r="D165" s="58"/>
      <c r="E165" s="59">
        <v>4326</v>
      </c>
      <c r="F165" s="15" t="s">
        <v>160</v>
      </c>
      <c r="G165" s="77">
        <v>16500</v>
      </c>
      <c r="H165" s="77">
        <v>16500</v>
      </c>
      <c r="J165" s="113"/>
    </row>
    <row r="166" spans="1:8" ht="22.5" customHeight="1">
      <c r="A166" s="5"/>
      <c r="B166" s="5"/>
      <c r="C166" s="29">
        <v>44</v>
      </c>
      <c r="D166" s="48"/>
      <c r="E166" s="50"/>
      <c r="F166" s="13" t="s">
        <v>16</v>
      </c>
      <c r="G166" s="78">
        <f>G167</f>
        <v>350</v>
      </c>
      <c r="H166" s="78">
        <f>H167</f>
        <v>5100</v>
      </c>
    </row>
    <row r="167" spans="1:8" ht="18.75">
      <c r="A167" s="5"/>
      <c r="B167" s="5"/>
      <c r="C167" s="29"/>
      <c r="D167" s="48">
        <v>441</v>
      </c>
      <c r="E167" s="50"/>
      <c r="F167" s="14" t="s">
        <v>16</v>
      </c>
      <c r="G167" s="42">
        <f>G168</f>
        <v>350</v>
      </c>
      <c r="H167" s="42">
        <f>H168</f>
        <v>5100</v>
      </c>
    </row>
    <row r="168" spans="1:8" ht="18.75">
      <c r="A168" s="12"/>
      <c r="B168" s="12"/>
      <c r="C168" s="29"/>
      <c r="D168" s="53"/>
      <c r="E168" s="50">
        <v>4415</v>
      </c>
      <c r="F168" s="15" t="s">
        <v>17</v>
      </c>
      <c r="G168" s="77">
        <v>350</v>
      </c>
      <c r="H168" s="77">
        <v>5100</v>
      </c>
    </row>
    <row r="169" spans="1:8" ht="18.75">
      <c r="A169" s="8"/>
      <c r="B169" s="8"/>
      <c r="C169" s="29"/>
      <c r="D169" s="48"/>
      <c r="E169" s="49"/>
      <c r="F169" s="14" t="s">
        <v>30</v>
      </c>
      <c r="G169" s="42">
        <f>G125+G149+G152+G166</f>
        <v>540570</v>
      </c>
      <c r="H169" s="42">
        <f>H125+H149+H152+H166</f>
        <v>610720</v>
      </c>
    </row>
    <row r="170" spans="1:8" ht="18" customHeight="1">
      <c r="A170" s="11"/>
      <c r="B170" s="11"/>
      <c r="C170" s="29"/>
      <c r="D170" s="48"/>
      <c r="E170" s="49"/>
      <c r="F170" s="14"/>
      <c r="G170" s="77"/>
      <c r="H170" s="116"/>
    </row>
    <row r="171" spans="1:8" ht="22.5" customHeight="1">
      <c r="A171" s="9" t="s">
        <v>44</v>
      </c>
      <c r="B171" s="18" t="s">
        <v>27</v>
      </c>
      <c r="C171" s="44"/>
      <c r="D171" s="55"/>
      <c r="E171" s="56"/>
      <c r="F171" s="10" t="s">
        <v>31</v>
      </c>
      <c r="G171" s="77"/>
      <c r="H171" s="116"/>
    </row>
    <row r="172" spans="1:8" ht="21" customHeight="1">
      <c r="A172" s="5"/>
      <c r="B172" s="5"/>
      <c r="C172" s="29">
        <v>41</v>
      </c>
      <c r="D172" s="53"/>
      <c r="E172" s="57"/>
      <c r="F172" s="13" t="s">
        <v>0</v>
      </c>
      <c r="G172" s="78">
        <f>G173+G179+G183+G188+G196+G198+G200</f>
        <v>393380</v>
      </c>
      <c r="H172" s="78">
        <f>H173+H179+H183+H188+H196+H198+H200</f>
        <v>433180</v>
      </c>
    </row>
    <row r="173" spans="1:8" ht="21" customHeight="1">
      <c r="A173" s="8"/>
      <c r="B173" s="8"/>
      <c r="C173" s="29"/>
      <c r="D173" s="48">
        <v>411</v>
      </c>
      <c r="E173" s="49"/>
      <c r="F173" s="14" t="s">
        <v>1</v>
      </c>
      <c r="G173" s="42">
        <f>SUM(G174:G178)</f>
        <v>229800</v>
      </c>
      <c r="H173" s="42">
        <f>SUM(H174:H178)</f>
        <v>246380</v>
      </c>
    </row>
    <row r="174" spans="1:8" ht="20.25" customHeight="1">
      <c r="A174" s="5"/>
      <c r="B174" s="5"/>
      <c r="C174" s="29"/>
      <c r="D174" s="48"/>
      <c r="E174" s="50">
        <v>4111</v>
      </c>
      <c r="F174" s="15" t="s">
        <v>2</v>
      </c>
      <c r="G174" s="77">
        <v>136450</v>
      </c>
      <c r="H174" s="77">
        <v>146600</v>
      </c>
    </row>
    <row r="175" spans="1:8" ht="18.75">
      <c r="A175" s="5"/>
      <c r="B175" s="5"/>
      <c r="C175" s="29"/>
      <c r="D175" s="48"/>
      <c r="E175" s="50">
        <v>4112</v>
      </c>
      <c r="F175" s="15" t="s">
        <v>3</v>
      </c>
      <c r="G175" s="77">
        <v>20230</v>
      </c>
      <c r="H175" s="77">
        <v>20180</v>
      </c>
    </row>
    <row r="176" spans="1:8" ht="22.5" customHeight="1">
      <c r="A176" s="5"/>
      <c r="B176" s="5"/>
      <c r="C176" s="29"/>
      <c r="D176" s="48"/>
      <c r="E176" s="50">
        <v>4113</v>
      </c>
      <c r="F176" s="15" t="s">
        <v>4</v>
      </c>
      <c r="G176" s="77">
        <v>49470</v>
      </c>
      <c r="H176" s="77">
        <v>52700</v>
      </c>
    </row>
    <row r="177" spans="1:8" ht="21" customHeight="1">
      <c r="A177" s="5"/>
      <c r="B177" s="5"/>
      <c r="C177" s="29"/>
      <c r="D177" s="48"/>
      <c r="E177" s="50">
        <v>4114</v>
      </c>
      <c r="F177" s="15" t="s">
        <v>5</v>
      </c>
      <c r="G177" s="77">
        <v>21020</v>
      </c>
      <c r="H177" s="77">
        <v>24300</v>
      </c>
    </row>
    <row r="178" spans="1:8" ht="18.75">
      <c r="A178" s="5"/>
      <c r="B178" s="5"/>
      <c r="C178" s="29"/>
      <c r="D178" s="48"/>
      <c r="E178" s="50">
        <v>4115</v>
      </c>
      <c r="F178" s="15" t="s">
        <v>6</v>
      </c>
      <c r="G178" s="77">
        <v>2630</v>
      </c>
      <c r="H178" s="77">
        <v>2600</v>
      </c>
    </row>
    <row r="179" spans="1:8" ht="18.75">
      <c r="A179" s="8"/>
      <c r="B179" s="8"/>
      <c r="C179" s="29"/>
      <c r="D179" s="48">
        <v>412</v>
      </c>
      <c r="E179" s="50"/>
      <c r="F179" s="14" t="s">
        <v>7</v>
      </c>
      <c r="G179" s="42">
        <f>SUM(G180:G182)</f>
        <v>31160</v>
      </c>
      <c r="H179" s="42">
        <f>SUM(H180:H182)</f>
        <v>31470</v>
      </c>
    </row>
    <row r="180" spans="1:8" ht="18.75">
      <c r="A180" s="5"/>
      <c r="B180" s="5"/>
      <c r="C180" s="29"/>
      <c r="D180" s="48"/>
      <c r="E180" s="50">
        <v>4121</v>
      </c>
      <c r="F180" s="15" t="s">
        <v>8</v>
      </c>
      <c r="G180" s="77">
        <v>4180</v>
      </c>
      <c r="H180" s="77">
        <v>7190</v>
      </c>
    </row>
    <row r="181" spans="1:8" ht="18.75">
      <c r="A181" s="5"/>
      <c r="B181" s="5"/>
      <c r="C181" s="29"/>
      <c r="D181" s="48"/>
      <c r="E181" s="50">
        <v>4123</v>
      </c>
      <c r="F181" s="15" t="s">
        <v>9</v>
      </c>
      <c r="G181" s="77">
        <v>24530</v>
      </c>
      <c r="H181" s="77">
        <v>21830</v>
      </c>
    </row>
    <row r="182" spans="1:8" ht="16.5" customHeight="1">
      <c r="A182" s="8"/>
      <c r="B182" s="8"/>
      <c r="C182" s="29"/>
      <c r="D182" s="48"/>
      <c r="E182" s="50">
        <v>4127</v>
      </c>
      <c r="F182" s="15" t="s">
        <v>10</v>
      </c>
      <c r="G182" s="77">
        <v>2450</v>
      </c>
      <c r="H182" s="77">
        <v>2450</v>
      </c>
    </row>
    <row r="183" spans="1:8" ht="18.75" customHeight="1">
      <c r="A183" s="8"/>
      <c r="B183" s="8"/>
      <c r="C183" s="29"/>
      <c r="D183" s="48">
        <v>413</v>
      </c>
      <c r="E183" s="50"/>
      <c r="F183" s="14" t="s">
        <v>80</v>
      </c>
      <c r="G183" s="42">
        <f>SUM(G184:G187)</f>
        <v>2920</v>
      </c>
      <c r="H183" s="42">
        <f>SUM(H184:H187)</f>
        <v>4550</v>
      </c>
    </row>
    <row r="184" spans="1:8" ht="33" customHeight="1">
      <c r="A184" s="5"/>
      <c r="B184" s="5"/>
      <c r="C184" s="29"/>
      <c r="D184" s="48"/>
      <c r="E184" s="50">
        <v>4131</v>
      </c>
      <c r="F184" s="15" t="s">
        <v>103</v>
      </c>
      <c r="G184" s="77">
        <v>1920</v>
      </c>
      <c r="H184" s="77">
        <v>3500</v>
      </c>
    </row>
    <row r="185" spans="1:8" ht="20.25" customHeight="1">
      <c r="A185" s="5"/>
      <c r="B185" s="5"/>
      <c r="C185" s="29"/>
      <c r="D185" s="48"/>
      <c r="E185" s="50">
        <v>4131</v>
      </c>
      <c r="F185" s="15" t="s">
        <v>127</v>
      </c>
      <c r="G185" s="77">
        <v>350</v>
      </c>
      <c r="H185" s="77">
        <v>350</v>
      </c>
    </row>
    <row r="186" spans="1:8" ht="18.75" customHeight="1">
      <c r="A186" s="5"/>
      <c r="B186" s="5"/>
      <c r="C186" s="29"/>
      <c r="D186" s="48"/>
      <c r="E186" s="50">
        <v>4133</v>
      </c>
      <c r="F186" s="15" t="s">
        <v>102</v>
      </c>
      <c r="G186" s="77">
        <v>400</v>
      </c>
      <c r="H186" s="77">
        <v>450</v>
      </c>
    </row>
    <row r="187" spans="1:8" ht="21.75" customHeight="1">
      <c r="A187" s="12"/>
      <c r="B187" s="12"/>
      <c r="C187" s="29"/>
      <c r="D187" s="48"/>
      <c r="E187" s="50">
        <v>4139</v>
      </c>
      <c r="F187" s="15" t="s">
        <v>104</v>
      </c>
      <c r="G187" s="77">
        <v>250</v>
      </c>
      <c r="H187" s="77">
        <v>250</v>
      </c>
    </row>
    <row r="188" spans="1:8" ht="21.75" customHeight="1">
      <c r="A188" s="12"/>
      <c r="B188" s="12"/>
      <c r="C188" s="29"/>
      <c r="D188" s="48">
        <v>414</v>
      </c>
      <c r="E188" s="50"/>
      <c r="F188" s="14" t="s">
        <v>105</v>
      </c>
      <c r="G188" s="68">
        <f>SUM(G189:G195)</f>
        <v>13300</v>
      </c>
      <c r="H188" s="68">
        <f>SUM(H189:H195)</f>
        <v>17100</v>
      </c>
    </row>
    <row r="189" spans="1:8" ht="21.75" customHeight="1">
      <c r="A189" s="12"/>
      <c r="B189" s="12"/>
      <c r="C189" s="29"/>
      <c r="D189" s="48"/>
      <c r="E189" s="64">
        <v>4141</v>
      </c>
      <c r="F189" s="23" t="s">
        <v>110</v>
      </c>
      <c r="G189" s="77">
        <v>250</v>
      </c>
      <c r="H189" s="77">
        <v>300</v>
      </c>
    </row>
    <row r="190" spans="1:8" ht="20.25" customHeight="1">
      <c r="A190" s="12"/>
      <c r="B190" s="12"/>
      <c r="C190" s="29"/>
      <c r="D190" s="48"/>
      <c r="E190" s="50">
        <v>4143</v>
      </c>
      <c r="F190" s="15" t="s">
        <v>109</v>
      </c>
      <c r="G190" s="77">
        <v>1750</v>
      </c>
      <c r="H190" s="77">
        <v>2000</v>
      </c>
    </row>
    <row r="191" spans="1:8" ht="21.75" customHeight="1">
      <c r="A191" s="12"/>
      <c r="B191" s="12"/>
      <c r="C191" s="29"/>
      <c r="D191" s="48"/>
      <c r="E191" s="50">
        <v>4144</v>
      </c>
      <c r="F191" s="15" t="s">
        <v>130</v>
      </c>
      <c r="G191" s="77">
        <v>8000</v>
      </c>
      <c r="H191" s="77">
        <v>10000</v>
      </c>
    </row>
    <row r="192" spans="1:8" ht="19.5" customHeight="1">
      <c r="A192" s="12"/>
      <c r="B192" s="12"/>
      <c r="C192" s="29"/>
      <c r="D192" s="48"/>
      <c r="E192" s="50">
        <v>4147</v>
      </c>
      <c r="F192" s="15" t="s">
        <v>129</v>
      </c>
      <c r="G192" s="77">
        <v>0</v>
      </c>
      <c r="H192" s="77">
        <v>0</v>
      </c>
    </row>
    <row r="193" spans="1:8" ht="18" customHeight="1">
      <c r="A193" s="12"/>
      <c r="B193" s="12"/>
      <c r="C193" s="29"/>
      <c r="D193" s="48"/>
      <c r="E193" s="50">
        <v>4148</v>
      </c>
      <c r="F193" s="15" t="s">
        <v>107</v>
      </c>
      <c r="G193" s="77">
        <v>200</v>
      </c>
      <c r="H193" s="77">
        <v>200</v>
      </c>
    </row>
    <row r="194" spans="1:8" ht="21.75" customHeight="1">
      <c r="A194" s="12"/>
      <c r="B194" s="12"/>
      <c r="C194" s="29"/>
      <c r="D194" s="48"/>
      <c r="E194" s="50">
        <v>4149</v>
      </c>
      <c r="F194" s="24" t="s">
        <v>162</v>
      </c>
      <c r="G194" s="77">
        <v>600</v>
      </c>
      <c r="H194" s="77">
        <v>3100</v>
      </c>
    </row>
    <row r="195" spans="1:8" ht="21.75" customHeight="1">
      <c r="A195" s="12"/>
      <c r="B195" s="12"/>
      <c r="C195" s="29"/>
      <c r="D195" s="48"/>
      <c r="E195" s="50">
        <v>4149</v>
      </c>
      <c r="F195" s="24" t="s">
        <v>128</v>
      </c>
      <c r="G195" s="77">
        <v>2500</v>
      </c>
      <c r="H195" s="77">
        <v>1500</v>
      </c>
    </row>
    <row r="196" spans="1:8" ht="21.75" customHeight="1">
      <c r="A196" s="12"/>
      <c r="B196" s="12"/>
      <c r="C196" s="29"/>
      <c r="D196" s="48">
        <v>416</v>
      </c>
      <c r="E196" s="50"/>
      <c r="F196" s="100" t="s">
        <v>169</v>
      </c>
      <c r="G196" s="96">
        <f>G197</f>
        <v>31200</v>
      </c>
      <c r="H196" s="68">
        <f>H197</f>
        <v>38680</v>
      </c>
    </row>
    <row r="197" spans="1:8" ht="21.75" customHeight="1">
      <c r="A197" s="12"/>
      <c r="B197" s="12"/>
      <c r="C197" s="29"/>
      <c r="D197" s="48"/>
      <c r="E197" s="50">
        <v>4161</v>
      </c>
      <c r="F197" s="101" t="s">
        <v>170</v>
      </c>
      <c r="G197" s="77">
        <v>31200</v>
      </c>
      <c r="H197" s="77">
        <v>38680</v>
      </c>
    </row>
    <row r="198" spans="1:8" ht="21.75" customHeight="1">
      <c r="A198" s="12"/>
      <c r="B198" s="12"/>
      <c r="C198" s="29"/>
      <c r="D198" s="48">
        <v>418</v>
      </c>
      <c r="E198" s="50"/>
      <c r="F198" s="35" t="s">
        <v>64</v>
      </c>
      <c r="G198" s="68">
        <f>G199</f>
        <v>83000</v>
      </c>
      <c r="H198" s="68">
        <f>H199</f>
        <v>93000</v>
      </c>
    </row>
    <row r="199" spans="1:8" ht="33.75" customHeight="1">
      <c r="A199" s="12"/>
      <c r="B199" s="12"/>
      <c r="C199" s="29"/>
      <c r="D199" s="48"/>
      <c r="E199" s="50">
        <v>4181</v>
      </c>
      <c r="F199" s="24" t="s">
        <v>131</v>
      </c>
      <c r="G199" s="77">
        <v>83000</v>
      </c>
      <c r="H199" s="77">
        <v>93000</v>
      </c>
    </row>
    <row r="200" spans="1:8" ht="21.75" customHeight="1">
      <c r="A200" s="12"/>
      <c r="B200" s="12"/>
      <c r="C200" s="29"/>
      <c r="D200" s="48">
        <v>419</v>
      </c>
      <c r="E200" s="50"/>
      <c r="F200" s="14" t="s">
        <v>13</v>
      </c>
      <c r="G200" s="68">
        <f>G201</f>
        <v>2000</v>
      </c>
      <c r="H200" s="68">
        <f>H201</f>
        <v>2000</v>
      </c>
    </row>
    <row r="201" spans="1:8" ht="21.75" customHeight="1">
      <c r="A201" s="12"/>
      <c r="B201" s="12"/>
      <c r="C201" s="29"/>
      <c r="D201" s="48"/>
      <c r="E201" s="50">
        <v>4193</v>
      </c>
      <c r="F201" s="15" t="s">
        <v>82</v>
      </c>
      <c r="G201" s="77">
        <v>2000</v>
      </c>
      <c r="H201" s="77">
        <v>2000</v>
      </c>
    </row>
    <row r="202" spans="1:8" ht="18.75">
      <c r="A202" s="12"/>
      <c r="B202" s="12"/>
      <c r="C202" s="29">
        <v>44</v>
      </c>
      <c r="D202" s="48"/>
      <c r="E202" s="49"/>
      <c r="F202" s="13" t="s">
        <v>16</v>
      </c>
      <c r="G202" s="78">
        <f>G203</f>
        <v>2450</v>
      </c>
      <c r="H202" s="78">
        <f>H203</f>
        <v>2450</v>
      </c>
    </row>
    <row r="203" spans="1:8" ht="19.5" customHeight="1">
      <c r="A203" s="8"/>
      <c r="B203" s="8"/>
      <c r="C203" s="29"/>
      <c r="D203" s="48">
        <v>441</v>
      </c>
      <c r="E203" s="49"/>
      <c r="F203" s="14" t="s">
        <v>16</v>
      </c>
      <c r="G203" s="42">
        <f>SUM(G204:G204)</f>
        <v>2450</v>
      </c>
      <c r="H203" s="42">
        <f>SUM(H204:H204)</f>
        <v>2450</v>
      </c>
    </row>
    <row r="204" spans="1:8" ht="18" customHeight="1">
      <c r="A204" s="8"/>
      <c r="B204" s="8"/>
      <c r="C204" s="29"/>
      <c r="D204" s="48"/>
      <c r="E204" s="50">
        <v>4415</v>
      </c>
      <c r="F204" s="15" t="s">
        <v>17</v>
      </c>
      <c r="G204" s="77">
        <v>2450</v>
      </c>
      <c r="H204" s="77">
        <v>2450</v>
      </c>
    </row>
    <row r="205" spans="1:8" ht="18.75">
      <c r="A205" s="8"/>
      <c r="B205" s="8"/>
      <c r="C205" s="29">
        <v>46</v>
      </c>
      <c r="D205" s="48"/>
      <c r="E205" s="49"/>
      <c r="F205" s="13" t="s">
        <v>18</v>
      </c>
      <c r="G205" s="69">
        <f>G206+G208</f>
        <v>141450</v>
      </c>
      <c r="H205" s="69">
        <f>H206+H208</f>
        <v>2299450</v>
      </c>
    </row>
    <row r="206" spans="1:8" ht="18.75">
      <c r="A206" s="8"/>
      <c r="B206" s="8"/>
      <c r="C206" s="29"/>
      <c r="D206" s="48">
        <v>461</v>
      </c>
      <c r="E206" s="49"/>
      <c r="F206" s="13" t="s">
        <v>18</v>
      </c>
      <c r="G206" s="96">
        <f>G207</f>
        <v>78200</v>
      </c>
      <c r="H206" s="68">
        <f>H207</f>
        <v>95450</v>
      </c>
    </row>
    <row r="207" spans="1:8" ht="18.75">
      <c r="A207" s="8"/>
      <c r="B207" s="8"/>
      <c r="C207" s="29"/>
      <c r="D207" s="48"/>
      <c r="E207" s="49">
        <v>4611</v>
      </c>
      <c r="F207" s="101" t="s">
        <v>168</v>
      </c>
      <c r="G207" s="97">
        <v>78200</v>
      </c>
      <c r="H207" s="77">
        <v>95450</v>
      </c>
    </row>
    <row r="208" spans="1:8" ht="18.75" customHeight="1">
      <c r="A208" s="5"/>
      <c r="B208" s="5"/>
      <c r="C208" s="29"/>
      <c r="D208" s="48">
        <v>463</v>
      </c>
      <c r="E208" s="50"/>
      <c r="F208" s="14" t="s">
        <v>19</v>
      </c>
      <c r="G208" s="42">
        <f>SUM(G209:G209)</f>
        <v>63250</v>
      </c>
      <c r="H208" s="42">
        <f>SUM(H209:H209)</f>
        <v>2204000</v>
      </c>
    </row>
    <row r="209" spans="1:8" ht="18.75" customHeight="1">
      <c r="A209" s="5"/>
      <c r="B209" s="5"/>
      <c r="C209" s="29"/>
      <c r="D209" s="48"/>
      <c r="E209" s="50">
        <v>4630</v>
      </c>
      <c r="F209" s="15" t="s">
        <v>65</v>
      </c>
      <c r="G209" s="77">
        <v>63250</v>
      </c>
      <c r="H209" s="77">
        <v>2204000</v>
      </c>
    </row>
    <row r="210" spans="1:8" ht="18.75">
      <c r="A210" s="12"/>
      <c r="B210" s="12"/>
      <c r="C210" s="29">
        <v>47</v>
      </c>
      <c r="D210" s="53"/>
      <c r="E210" s="57"/>
      <c r="F210" s="13" t="s">
        <v>20</v>
      </c>
      <c r="G210" s="78">
        <f>SUM(G211:G212)</f>
        <v>25750</v>
      </c>
      <c r="H210" s="78">
        <f>SUM(H211:H212)</f>
        <v>25750</v>
      </c>
    </row>
    <row r="211" spans="1:10" ht="18.75">
      <c r="A211" s="5"/>
      <c r="B211" s="5"/>
      <c r="C211" s="29"/>
      <c r="D211" s="48">
        <v>471</v>
      </c>
      <c r="E211" s="50">
        <v>4710</v>
      </c>
      <c r="F211" s="14" t="s">
        <v>21</v>
      </c>
      <c r="G211" s="77">
        <v>22000</v>
      </c>
      <c r="H211" s="77">
        <v>22000</v>
      </c>
      <c r="J211" s="113"/>
    </row>
    <row r="212" spans="1:10" ht="23.25" customHeight="1">
      <c r="A212" s="12"/>
      <c r="B212" s="12"/>
      <c r="C212" s="29"/>
      <c r="D212" s="53">
        <v>472</v>
      </c>
      <c r="E212" s="50">
        <v>4720</v>
      </c>
      <c r="F212" s="14" t="s">
        <v>87</v>
      </c>
      <c r="G212" s="77">
        <v>3750</v>
      </c>
      <c r="H212" s="77">
        <v>3750</v>
      </c>
      <c r="J212" s="113"/>
    </row>
    <row r="213" spans="1:8" ht="18.75">
      <c r="A213" s="8"/>
      <c r="B213" s="8"/>
      <c r="C213" s="29"/>
      <c r="D213" s="48"/>
      <c r="E213" s="49"/>
      <c r="F213" s="14" t="s">
        <v>30</v>
      </c>
      <c r="G213" s="42">
        <f>G172+G202+G205+G210</f>
        <v>563030</v>
      </c>
      <c r="H213" s="42">
        <f>H172+H202+H205+H210</f>
        <v>2760830</v>
      </c>
    </row>
    <row r="214" spans="1:8" ht="39" customHeight="1">
      <c r="A214" s="9" t="s">
        <v>45</v>
      </c>
      <c r="B214" s="18" t="s">
        <v>44</v>
      </c>
      <c r="C214" s="44"/>
      <c r="D214" s="48"/>
      <c r="E214" s="49"/>
      <c r="F214" s="10" t="s">
        <v>52</v>
      </c>
      <c r="G214" s="77"/>
      <c r="H214" s="116"/>
    </row>
    <row r="215" spans="1:8" ht="18.75">
      <c r="A215" s="5"/>
      <c r="B215" s="5"/>
      <c r="C215" s="29">
        <v>41</v>
      </c>
      <c r="D215" s="48"/>
      <c r="E215" s="49"/>
      <c r="F215" s="13" t="s">
        <v>0</v>
      </c>
      <c r="G215" s="78">
        <f>G216+G222+G226+G230+G237</f>
        <v>168880</v>
      </c>
      <c r="H215" s="78">
        <f>H216+H222+H226+H230+H237</f>
        <v>149500</v>
      </c>
    </row>
    <row r="216" spans="1:8" ht="18" customHeight="1">
      <c r="A216" s="9"/>
      <c r="B216" s="18"/>
      <c r="C216" s="44"/>
      <c r="D216" s="55">
        <v>411</v>
      </c>
      <c r="E216" s="56"/>
      <c r="F216" s="14" t="s">
        <v>1</v>
      </c>
      <c r="G216" s="42">
        <f>SUM(G217:G221)</f>
        <v>107290</v>
      </c>
      <c r="H216" s="42">
        <f>SUM(H217:H221)</f>
        <v>95060</v>
      </c>
    </row>
    <row r="217" spans="1:8" ht="15.75" customHeight="1">
      <c r="A217" s="5"/>
      <c r="B217" s="5"/>
      <c r="C217" s="29"/>
      <c r="D217" s="53"/>
      <c r="E217" s="50">
        <v>4111</v>
      </c>
      <c r="F217" s="15" t="s">
        <v>2</v>
      </c>
      <c r="G217" s="77">
        <v>63300</v>
      </c>
      <c r="H217" s="77">
        <v>56150</v>
      </c>
    </row>
    <row r="218" spans="1:8" ht="19.5" customHeight="1">
      <c r="A218" s="5"/>
      <c r="B218" s="5"/>
      <c r="C218" s="29"/>
      <c r="D218" s="48"/>
      <c r="E218" s="50">
        <v>4112</v>
      </c>
      <c r="F218" s="15" t="s">
        <v>3</v>
      </c>
      <c r="G218" s="77">
        <v>9800</v>
      </c>
      <c r="H218" s="77">
        <v>7780</v>
      </c>
    </row>
    <row r="219" spans="1:8" ht="18" customHeight="1">
      <c r="A219" s="5"/>
      <c r="B219" s="5"/>
      <c r="C219" s="29"/>
      <c r="D219" s="48"/>
      <c r="E219" s="50">
        <v>4113</v>
      </c>
      <c r="F219" s="15" t="s">
        <v>4</v>
      </c>
      <c r="G219" s="77">
        <v>23100</v>
      </c>
      <c r="H219" s="77">
        <v>20180</v>
      </c>
    </row>
    <row r="220" spans="1:8" ht="21" customHeight="1">
      <c r="A220" s="8"/>
      <c r="B220" s="8"/>
      <c r="C220" s="29"/>
      <c r="D220" s="48"/>
      <c r="E220" s="50">
        <v>4114</v>
      </c>
      <c r="F220" s="15" t="s">
        <v>5</v>
      </c>
      <c r="G220" s="77">
        <v>9810</v>
      </c>
      <c r="H220" s="77">
        <v>9850</v>
      </c>
    </row>
    <row r="221" spans="1:8" ht="19.5" customHeight="1">
      <c r="A221" s="5"/>
      <c r="B221" s="5"/>
      <c r="C221" s="29"/>
      <c r="D221" s="48"/>
      <c r="E221" s="50">
        <v>4115</v>
      </c>
      <c r="F221" s="15" t="s">
        <v>6</v>
      </c>
      <c r="G221" s="77">
        <v>1280</v>
      </c>
      <c r="H221" s="77">
        <v>1100</v>
      </c>
    </row>
    <row r="222" spans="1:8" ht="18.75">
      <c r="A222" s="5"/>
      <c r="B222" s="5"/>
      <c r="C222" s="29"/>
      <c r="D222" s="48">
        <v>412</v>
      </c>
      <c r="E222" s="50"/>
      <c r="F222" s="14" t="s">
        <v>7</v>
      </c>
      <c r="G222" s="42">
        <f>SUM(G223:G225)</f>
        <v>7870</v>
      </c>
      <c r="H222" s="42">
        <f>SUM(H223:H225)</f>
        <v>7240</v>
      </c>
    </row>
    <row r="223" spans="1:8" ht="18.75">
      <c r="A223" s="8"/>
      <c r="B223" s="8"/>
      <c r="C223" s="29"/>
      <c r="D223" s="48"/>
      <c r="E223" s="50">
        <v>4121</v>
      </c>
      <c r="F223" s="15" t="s">
        <v>8</v>
      </c>
      <c r="G223" s="77">
        <v>1710</v>
      </c>
      <c r="H223" s="77">
        <v>2190</v>
      </c>
    </row>
    <row r="224" spans="1:8" ht="18.75">
      <c r="A224" s="5"/>
      <c r="B224" s="5"/>
      <c r="C224" s="29"/>
      <c r="D224" s="48"/>
      <c r="E224" s="50">
        <v>4123</v>
      </c>
      <c r="F224" s="15" t="s">
        <v>9</v>
      </c>
      <c r="G224" s="77">
        <v>5610</v>
      </c>
      <c r="H224" s="77">
        <v>4500</v>
      </c>
    </row>
    <row r="225" spans="1:8" ht="18.75">
      <c r="A225" s="5"/>
      <c r="B225" s="5"/>
      <c r="C225" s="29"/>
      <c r="D225" s="48"/>
      <c r="E225" s="50">
        <v>4127</v>
      </c>
      <c r="F225" s="15" t="s">
        <v>10</v>
      </c>
      <c r="G225" s="77">
        <v>550</v>
      </c>
      <c r="H225" s="77">
        <v>550</v>
      </c>
    </row>
    <row r="226" spans="1:8" ht="18.75" customHeight="1">
      <c r="A226" s="12"/>
      <c r="B226" s="12"/>
      <c r="C226" s="29"/>
      <c r="D226" s="48">
        <v>413</v>
      </c>
      <c r="E226" s="50"/>
      <c r="F226" s="14" t="s">
        <v>80</v>
      </c>
      <c r="G226" s="42">
        <f>SUM(G227:G229)</f>
        <v>740</v>
      </c>
      <c r="H226" s="42">
        <f>SUM(H227:H229)</f>
        <v>2850</v>
      </c>
    </row>
    <row r="227" spans="1:8" ht="38.25" customHeight="1">
      <c r="A227" s="8"/>
      <c r="B227" s="8"/>
      <c r="C227" s="29"/>
      <c r="D227" s="48"/>
      <c r="E227" s="50">
        <v>4131</v>
      </c>
      <c r="F227" s="15" t="s">
        <v>103</v>
      </c>
      <c r="G227" s="72">
        <v>290</v>
      </c>
      <c r="H227" s="77">
        <v>450</v>
      </c>
    </row>
    <row r="228" spans="1:8" ht="19.5" customHeight="1">
      <c r="A228" s="5"/>
      <c r="B228" s="5"/>
      <c r="C228" s="29"/>
      <c r="D228" s="48"/>
      <c r="E228" s="50">
        <v>4133</v>
      </c>
      <c r="F228" s="15" t="s">
        <v>102</v>
      </c>
      <c r="G228" s="72">
        <v>300</v>
      </c>
      <c r="H228" s="77">
        <v>1200</v>
      </c>
    </row>
    <row r="229" spans="1:8" ht="20.25" customHeight="1">
      <c r="A229" s="5"/>
      <c r="B229" s="5"/>
      <c r="C229" s="29"/>
      <c r="D229" s="48"/>
      <c r="E229" s="50">
        <v>4139</v>
      </c>
      <c r="F229" s="15" t="s">
        <v>104</v>
      </c>
      <c r="G229" s="72">
        <v>150</v>
      </c>
      <c r="H229" s="77">
        <v>1200</v>
      </c>
    </row>
    <row r="230" spans="1:8" ht="20.25" customHeight="1">
      <c r="A230" s="5"/>
      <c r="B230" s="5"/>
      <c r="C230" s="29"/>
      <c r="D230" s="48">
        <v>414</v>
      </c>
      <c r="E230" s="50"/>
      <c r="F230" s="14" t="s">
        <v>105</v>
      </c>
      <c r="G230" s="68">
        <f>SUM(G231:G236)</f>
        <v>52480</v>
      </c>
      <c r="H230" s="68">
        <f>SUM(H231:H236)</f>
        <v>43950</v>
      </c>
    </row>
    <row r="231" spans="1:8" ht="20.25" customHeight="1">
      <c r="A231" s="5"/>
      <c r="B231" s="5"/>
      <c r="C231" s="29"/>
      <c r="D231" s="48"/>
      <c r="E231" s="64">
        <v>4141</v>
      </c>
      <c r="F231" s="23" t="s">
        <v>110</v>
      </c>
      <c r="G231" s="77">
        <v>300</v>
      </c>
      <c r="H231" s="77">
        <v>300</v>
      </c>
    </row>
    <row r="232" spans="1:8" ht="20.25" customHeight="1">
      <c r="A232" s="5"/>
      <c r="B232" s="5"/>
      <c r="C232" s="29"/>
      <c r="D232" s="48"/>
      <c r="E232" s="50">
        <v>4143</v>
      </c>
      <c r="F232" s="15" t="s">
        <v>109</v>
      </c>
      <c r="G232" s="77">
        <v>1150</v>
      </c>
      <c r="H232" s="77">
        <v>1150</v>
      </c>
    </row>
    <row r="233" spans="1:8" ht="20.25" customHeight="1">
      <c r="A233" s="5"/>
      <c r="B233" s="5"/>
      <c r="C233" s="29"/>
      <c r="D233" s="48"/>
      <c r="E233" s="50">
        <v>4147</v>
      </c>
      <c r="F233" s="15" t="s">
        <v>129</v>
      </c>
      <c r="G233" s="77">
        <v>10000</v>
      </c>
      <c r="H233" s="77">
        <v>5000</v>
      </c>
    </row>
    <row r="234" spans="1:8" ht="20.25" customHeight="1">
      <c r="A234" s="5"/>
      <c r="B234" s="5"/>
      <c r="C234" s="29"/>
      <c r="D234" s="48"/>
      <c r="E234" s="50">
        <v>4148</v>
      </c>
      <c r="F234" s="15" t="s">
        <v>107</v>
      </c>
      <c r="G234" s="77">
        <v>450</v>
      </c>
      <c r="H234" s="77">
        <v>400</v>
      </c>
    </row>
    <row r="235" spans="1:8" ht="51.75" customHeight="1">
      <c r="A235" s="5"/>
      <c r="B235" s="5"/>
      <c r="C235" s="29"/>
      <c r="D235" s="48"/>
      <c r="E235" s="50">
        <v>4149</v>
      </c>
      <c r="F235" s="24" t="s">
        <v>164</v>
      </c>
      <c r="G235" s="77">
        <v>17100</v>
      </c>
      <c r="H235" s="77">
        <v>17100</v>
      </c>
    </row>
    <row r="236" spans="1:8" ht="20.25" customHeight="1">
      <c r="A236" s="5"/>
      <c r="B236" s="5"/>
      <c r="C236" s="29"/>
      <c r="D236" s="48"/>
      <c r="E236" s="50">
        <v>4149</v>
      </c>
      <c r="F236" s="24" t="s">
        <v>162</v>
      </c>
      <c r="G236" s="77">
        <v>23480</v>
      </c>
      <c r="H236" s="77">
        <v>20000</v>
      </c>
    </row>
    <row r="237" spans="1:8" ht="18.75">
      <c r="A237" s="8"/>
      <c r="B237" s="8"/>
      <c r="C237" s="29"/>
      <c r="D237" s="48">
        <v>419</v>
      </c>
      <c r="E237" s="50"/>
      <c r="F237" s="14" t="s">
        <v>13</v>
      </c>
      <c r="G237" s="67">
        <f>G238</f>
        <v>500</v>
      </c>
      <c r="H237" s="42">
        <f>H238</f>
        <v>400</v>
      </c>
    </row>
    <row r="238" spans="1:8" ht="18" customHeight="1">
      <c r="A238" s="8"/>
      <c r="B238" s="8"/>
      <c r="C238" s="29"/>
      <c r="D238" s="48"/>
      <c r="E238" s="50">
        <v>4199</v>
      </c>
      <c r="F238" s="15" t="s">
        <v>112</v>
      </c>
      <c r="G238" s="77">
        <v>500</v>
      </c>
      <c r="H238" s="77">
        <v>400</v>
      </c>
    </row>
    <row r="239" spans="1:8" ht="18.75">
      <c r="A239" s="5"/>
      <c r="B239" s="5"/>
      <c r="C239" s="29">
        <v>44</v>
      </c>
      <c r="D239" s="48"/>
      <c r="E239" s="50"/>
      <c r="F239" s="13" t="s">
        <v>16</v>
      </c>
      <c r="G239" s="78">
        <f>G240</f>
        <v>7310</v>
      </c>
      <c r="H239" s="78">
        <f>H240</f>
        <v>7250</v>
      </c>
    </row>
    <row r="240" spans="1:8" ht="18.75">
      <c r="A240" s="5"/>
      <c r="B240" s="5"/>
      <c r="C240" s="29"/>
      <c r="D240" s="48">
        <v>441</v>
      </c>
      <c r="E240" s="50"/>
      <c r="F240" s="14" t="s">
        <v>16</v>
      </c>
      <c r="G240" s="42">
        <f>SUM(G241:G242)</f>
        <v>7310</v>
      </c>
      <c r="H240" s="42">
        <f>SUM(H241:H242)</f>
        <v>7250</v>
      </c>
    </row>
    <row r="241" spans="1:8" ht="37.5" customHeight="1">
      <c r="A241" s="5"/>
      <c r="B241" s="5"/>
      <c r="C241" s="29"/>
      <c r="D241" s="48"/>
      <c r="E241" s="50">
        <v>4412</v>
      </c>
      <c r="F241" s="15" t="s">
        <v>132</v>
      </c>
      <c r="G241" s="77">
        <v>7000</v>
      </c>
      <c r="H241" s="77">
        <v>7000</v>
      </c>
    </row>
    <row r="242" spans="1:8" ht="18.75">
      <c r="A242" s="5"/>
      <c r="B242" s="5"/>
      <c r="C242" s="29"/>
      <c r="D242" s="48"/>
      <c r="E242" s="50">
        <v>4415</v>
      </c>
      <c r="F242" s="15" t="s">
        <v>81</v>
      </c>
      <c r="G242" s="77">
        <v>310</v>
      </c>
      <c r="H242" s="77">
        <v>250</v>
      </c>
    </row>
    <row r="243" spans="1:8" ht="18.75">
      <c r="A243" s="12"/>
      <c r="B243" s="12"/>
      <c r="C243" s="29"/>
      <c r="D243" s="48"/>
      <c r="E243" s="50"/>
      <c r="F243" s="14" t="s">
        <v>30</v>
      </c>
      <c r="G243" s="42">
        <f>G215+G239</f>
        <v>176190</v>
      </c>
      <c r="H243" s="42">
        <f>H215+H239</f>
        <v>156750</v>
      </c>
    </row>
    <row r="244" spans="1:8" ht="17.25" customHeight="1">
      <c r="A244" s="12"/>
      <c r="B244" s="12"/>
      <c r="C244" s="29"/>
      <c r="D244" s="48"/>
      <c r="E244" s="50"/>
      <c r="F244" s="13"/>
      <c r="G244" s="77"/>
      <c r="H244" s="116"/>
    </row>
    <row r="245" spans="1:8" ht="20.25" customHeight="1">
      <c r="A245" s="9" t="s">
        <v>46</v>
      </c>
      <c r="B245" s="18" t="s">
        <v>44</v>
      </c>
      <c r="C245" s="44"/>
      <c r="D245" s="48"/>
      <c r="E245" s="49"/>
      <c r="F245" s="10" t="s">
        <v>171</v>
      </c>
      <c r="G245" s="77"/>
      <c r="H245" s="116"/>
    </row>
    <row r="246" spans="1:8" ht="18.75">
      <c r="A246" s="8"/>
      <c r="B246" s="8"/>
      <c r="C246" s="29">
        <v>41</v>
      </c>
      <c r="D246" s="53"/>
      <c r="E246" s="57"/>
      <c r="F246" s="13" t="s">
        <v>0</v>
      </c>
      <c r="G246" s="78">
        <f>G247+G253+G257+G262+G267+G269</f>
        <v>200110</v>
      </c>
      <c r="H246" s="78">
        <f>H247+H253+H257+H262+H267+H269</f>
        <v>224660</v>
      </c>
    </row>
    <row r="247" spans="1:8" ht="20.25" customHeight="1">
      <c r="A247" s="9"/>
      <c r="B247" s="18"/>
      <c r="C247" s="44"/>
      <c r="D247" s="55">
        <v>411</v>
      </c>
      <c r="E247" s="56"/>
      <c r="F247" s="14" t="s">
        <v>1</v>
      </c>
      <c r="G247" s="42">
        <f>SUM(G248:G252)</f>
        <v>109520</v>
      </c>
      <c r="H247" s="42">
        <f>SUM(H248:H252)</f>
        <v>128220</v>
      </c>
    </row>
    <row r="248" spans="1:8" ht="18.75">
      <c r="A248" s="8"/>
      <c r="B248" s="8"/>
      <c r="C248" s="29"/>
      <c r="D248" s="53"/>
      <c r="E248" s="50">
        <v>4111</v>
      </c>
      <c r="F248" s="15" t="s">
        <v>2</v>
      </c>
      <c r="G248" s="77">
        <v>64840</v>
      </c>
      <c r="H248" s="77">
        <v>75990</v>
      </c>
    </row>
    <row r="249" spans="1:8" ht="18.75">
      <c r="A249" s="5"/>
      <c r="B249" s="5"/>
      <c r="C249" s="29"/>
      <c r="D249" s="48"/>
      <c r="E249" s="50">
        <v>4112</v>
      </c>
      <c r="F249" s="15" t="s">
        <v>3</v>
      </c>
      <c r="G249" s="77">
        <v>9800</v>
      </c>
      <c r="H249" s="77">
        <v>10560</v>
      </c>
    </row>
    <row r="250" spans="1:8" ht="19.5" customHeight="1">
      <c r="A250" s="11"/>
      <c r="B250" s="11"/>
      <c r="C250" s="29"/>
      <c r="D250" s="48"/>
      <c r="E250" s="50">
        <v>4113</v>
      </c>
      <c r="F250" s="15" t="s">
        <v>4</v>
      </c>
      <c r="G250" s="77">
        <v>23580</v>
      </c>
      <c r="H250" s="77">
        <v>27350</v>
      </c>
    </row>
    <row r="251" spans="1:8" ht="21" customHeight="1">
      <c r="A251" s="11"/>
      <c r="B251" s="11"/>
      <c r="C251" s="29"/>
      <c r="D251" s="48"/>
      <c r="E251" s="50">
        <v>4114</v>
      </c>
      <c r="F251" s="15" t="s">
        <v>5</v>
      </c>
      <c r="G251" s="77">
        <v>10020</v>
      </c>
      <c r="H251" s="77">
        <v>12950</v>
      </c>
    </row>
    <row r="252" spans="1:8" ht="18.75">
      <c r="A252" s="12"/>
      <c r="B252" s="12"/>
      <c r="C252" s="29"/>
      <c r="D252" s="48"/>
      <c r="E252" s="50">
        <v>4115</v>
      </c>
      <c r="F252" s="15" t="s">
        <v>6</v>
      </c>
      <c r="G252" s="77">
        <v>1280</v>
      </c>
      <c r="H252" s="77">
        <v>1370</v>
      </c>
    </row>
    <row r="253" spans="1:8" ht="18.75">
      <c r="A253" s="8"/>
      <c r="B253" s="8"/>
      <c r="C253" s="29"/>
      <c r="D253" s="48">
        <v>412</v>
      </c>
      <c r="E253" s="50"/>
      <c r="F253" s="14" t="s">
        <v>7</v>
      </c>
      <c r="G253" s="42">
        <f>SUM(G254:G256)</f>
        <v>13820</v>
      </c>
      <c r="H253" s="42">
        <f>SUM(H254:H256)</f>
        <v>15320</v>
      </c>
    </row>
    <row r="254" spans="1:8" ht="18.75">
      <c r="A254" s="5"/>
      <c r="B254" s="5"/>
      <c r="C254" s="29"/>
      <c r="D254" s="48"/>
      <c r="E254" s="50">
        <v>4121</v>
      </c>
      <c r="F254" s="15" t="s">
        <v>8</v>
      </c>
      <c r="G254" s="77">
        <v>2090</v>
      </c>
      <c r="H254" s="77">
        <v>4060</v>
      </c>
    </row>
    <row r="255" spans="1:8" ht="18" customHeight="1">
      <c r="A255" s="5"/>
      <c r="B255" s="5"/>
      <c r="C255" s="29"/>
      <c r="D255" s="48"/>
      <c r="E255" s="50">
        <v>4123</v>
      </c>
      <c r="F255" s="15" t="s">
        <v>9</v>
      </c>
      <c r="G255" s="77">
        <v>10880</v>
      </c>
      <c r="H255" s="77">
        <v>9160</v>
      </c>
    </row>
    <row r="256" spans="1:8" ht="18.75">
      <c r="A256" s="5"/>
      <c r="B256" s="5"/>
      <c r="C256" s="29"/>
      <c r="D256" s="48"/>
      <c r="E256" s="50">
        <v>4127</v>
      </c>
      <c r="F256" s="15" t="s">
        <v>10</v>
      </c>
      <c r="G256" s="77">
        <v>850</v>
      </c>
      <c r="H256" s="77">
        <v>2100</v>
      </c>
    </row>
    <row r="257" spans="1:8" ht="21" customHeight="1">
      <c r="A257" s="5"/>
      <c r="B257" s="5"/>
      <c r="C257" s="29"/>
      <c r="D257" s="48">
        <v>413</v>
      </c>
      <c r="E257" s="50"/>
      <c r="F257" s="14" t="s">
        <v>11</v>
      </c>
      <c r="G257" s="42">
        <f>SUM(G258:G261)</f>
        <v>66610</v>
      </c>
      <c r="H257" s="42">
        <f>SUM(H258:H261)</f>
        <v>70950</v>
      </c>
    </row>
    <row r="258" spans="1:8" ht="38.25" customHeight="1">
      <c r="A258" s="8"/>
      <c r="B258" s="8"/>
      <c r="C258" s="29"/>
      <c r="D258" s="48"/>
      <c r="E258" s="50">
        <v>4131</v>
      </c>
      <c r="F258" s="15" t="s">
        <v>103</v>
      </c>
      <c r="G258" s="77">
        <v>860</v>
      </c>
      <c r="H258" s="77">
        <v>700</v>
      </c>
    </row>
    <row r="259" spans="1:8" ht="33.75" customHeight="1">
      <c r="A259" s="8"/>
      <c r="B259" s="8"/>
      <c r="C259" s="29"/>
      <c r="D259" s="48"/>
      <c r="E259" s="50">
        <v>4133</v>
      </c>
      <c r="F259" s="15" t="s">
        <v>102</v>
      </c>
      <c r="G259" s="77">
        <v>300</v>
      </c>
      <c r="H259" s="77">
        <v>300</v>
      </c>
    </row>
    <row r="260" spans="1:8" ht="21.75" customHeight="1">
      <c r="A260" s="8"/>
      <c r="B260" s="8"/>
      <c r="C260" s="29"/>
      <c r="D260" s="48"/>
      <c r="E260" s="50">
        <v>4134</v>
      </c>
      <c r="F260" s="15" t="s">
        <v>133</v>
      </c>
      <c r="G260" s="77">
        <v>65000</v>
      </c>
      <c r="H260" s="77">
        <v>69500</v>
      </c>
    </row>
    <row r="261" spans="1:8" ht="18.75">
      <c r="A261" s="5"/>
      <c r="B261" s="5"/>
      <c r="C261" s="29"/>
      <c r="D261" s="48"/>
      <c r="E261" s="50">
        <v>4139</v>
      </c>
      <c r="F261" s="15" t="s">
        <v>104</v>
      </c>
      <c r="G261" s="77">
        <v>450</v>
      </c>
      <c r="H261" s="77">
        <v>450</v>
      </c>
    </row>
    <row r="262" spans="1:8" ht="18.75">
      <c r="A262" s="5"/>
      <c r="B262" s="5"/>
      <c r="C262" s="29"/>
      <c r="D262" s="48">
        <v>414</v>
      </c>
      <c r="E262" s="50"/>
      <c r="F262" s="14" t="s">
        <v>105</v>
      </c>
      <c r="G262" s="68">
        <f>SUM(G263:G266)</f>
        <v>1810</v>
      </c>
      <c r="H262" s="68">
        <f>SUM(H263:H266)</f>
        <v>1820</v>
      </c>
    </row>
    <row r="263" spans="1:8" ht="18" customHeight="1">
      <c r="A263" s="5"/>
      <c r="B263" s="5"/>
      <c r="C263" s="29"/>
      <c r="D263" s="48"/>
      <c r="E263" s="64">
        <v>4141</v>
      </c>
      <c r="F263" s="23" t="s">
        <v>110</v>
      </c>
      <c r="G263" s="77">
        <v>450</v>
      </c>
      <c r="H263" s="77">
        <v>200</v>
      </c>
    </row>
    <row r="264" spans="1:8" ht="18.75" customHeight="1">
      <c r="A264" s="5"/>
      <c r="B264" s="5"/>
      <c r="C264" s="29"/>
      <c r="D264" s="48"/>
      <c r="E264" s="50">
        <v>4143</v>
      </c>
      <c r="F264" s="15" t="s">
        <v>109</v>
      </c>
      <c r="G264" s="77">
        <v>840</v>
      </c>
      <c r="H264" s="77">
        <v>1100</v>
      </c>
    </row>
    <row r="265" spans="1:8" ht="21" customHeight="1">
      <c r="A265" s="5"/>
      <c r="B265" s="5"/>
      <c r="C265" s="29"/>
      <c r="D265" s="48"/>
      <c r="E265" s="50">
        <v>4148</v>
      </c>
      <c r="F265" s="15" t="s">
        <v>107</v>
      </c>
      <c r="G265" s="77">
        <v>250</v>
      </c>
      <c r="H265" s="77">
        <v>250</v>
      </c>
    </row>
    <row r="266" spans="1:8" ht="20.25" customHeight="1">
      <c r="A266" s="5"/>
      <c r="B266" s="5"/>
      <c r="C266" s="29"/>
      <c r="D266" s="48"/>
      <c r="E266" s="50">
        <v>4149</v>
      </c>
      <c r="F266" s="24" t="s">
        <v>162</v>
      </c>
      <c r="G266" s="77">
        <v>270</v>
      </c>
      <c r="H266" s="77">
        <v>270</v>
      </c>
    </row>
    <row r="267" spans="1:8" ht="18.75">
      <c r="A267" s="5"/>
      <c r="B267" s="5"/>
      <c r="C267" s="29"/>
      <c r="D267" s="48">
        <v>417</v>
      </c>
      <c r="E267" s="50"/>
      <c r="F267" s="14" t="s">
        <v>12</v>
      </c>
      <c r="G267" s="42">
        <f>G268</f>
        <v>5850</v>
      </c>
      <c r="H267" s="42">
        <f>H268</f>
        <v>5850</v>
      </c>
    </row>
    <row r="268" spans="1:8" ht="21" customHeight="1">
      <c r="A268" s="5"/>
      <c r="B268" s="5"/>
      <c r="C268" s="29"/>
      <c r="D268" s="48"/>
      <c r="E268" s="50">
        <v>4171</v>
      </c>
      <c r="F268" s="15" t="s">
        <v>100</v>
      </c>
      <c r="G268" s="77">
        <v>5850</v>
      </c>
      <c r="H268" s="77">
        <v>5850</v>
      </c>
    </row>
    <row r="269" spans="1:8" ht="18.75">
      <c r="A269" s="8"/>
      <c r="B269" s="8"/>
      <c r="C269" s="29"/>
      <c r="D269" s="48">
        <v>419</v>
      </c>
      <c r="E269" s="50"/>
      <c r="F269" s="14" t="s">
        <v>13</v>
      </c>
      <c r="G269" s="42">
        <f>SUM(G270:G270)</f>
        <v>2500</v>
      </c>
      <c r="H269" s="42">
        <f>SUM(H270:H270)</f>
        <v>2500</v>
      </c>
    </row>
    <row r="270" spans="1:8" ht="17.25" customHeight="1">
      <c r="A270" s="5"/>
      <c r="B270" s="5"/>
      <c r="C270" s="29"/>
      <c r="D270" s="48"/>
      <c r="E270" s="50">
        <v>4199</v>
      </c>
      <c r="F270" s="15" t="s">
        <v>134</v>
      </c>
      <c r="G270" s="77">
        <v>2500</v>
      </c>
      <c r="H270" s="77">
        <v>2500</v>
      </c>
    </row>
    <row r="271" spans="1:8" ht="18.75">
      <c r="A271" s="5"/>
      <c r="B271" s="5"/>
      <c r="C271" s="29">
        <v>44</v>
      </c>
      <c r="D271" s="52"/>
      <c r="E271" s="60"/>
      <c r="F271" s="13" t="s">
        <v>16</v>
      </c>
      <c r="G271" s="78">
        <f>G272</f>
        <v>333500</v>
      </c>
      <c r="H271" s="78">
        <f>H272</f>
        <v>371000</v>
      </c>
    </row>
    <row r="272" spans="1:8" ht="18.75">
      <c r="A272" s="5"/>
      <c r="B272" s="5"/>
      <c r="C272" s="29"/>
      <c r="D272" s="52">
        <v>441</v>
      </c>
      <c r="E272" s="60"/>
      <c r="F272" s="14" t="s">
        <v>16</v>
      </c>
      <c r="G272" s="42">
        <f>SUM(G273:G274)</f>
        <v>333500</v>
      </c>
      <c r="H272" s="42">
        <f>SUM(H273:H274)</f>
        <v>371000</v>
      </c>
    </row>
    <row r="273" spans="1:8" ht="18" customHeight="1">
      <c r="A273" s="5"/>
      <c r="B273" s="5"/>
      <c r="C273" s="29"/>
      <c r="D273" s="48"/>
      <c r="E273" s="50">
        <v>4412</v>
      </c>
      <c r="F273" s="15" t="s">
        <v>93</v>
      </c>
      <c r="G273" s="77">
        <v>331000</v>
      </c>
      <c r="H273" s="77">
        <v>370000</v>
      </c>
    </row>
    <row r="274" spans="1:8" ht="20.25" customHeight="1">
      <c r="A274" s="5"/>
      <c r="B274" s="5"/>
      <c r="C274" s="29"/>
      <c r="D274" s="48"/>
      <c r="E274" s="50">
        <v>4415</v>
      </c>
      <c r="F274" s="15" t="s">
        <v>81</v>
      </c>
      <c r="G274" s="77">
        <v>2500</v>
      </c>
      <c r="H274" s="77">
        <v>1000</v>
      </c>
    </row>
    <row r="275" spans="1:8" ht="18.75" customHeight="1">
      <c r="A275" s="5"/>
      <c r="B275" s="5"/>
      <c r="C275" s="29">
        <v>46</v>
      </c>
      <c r="D275" s="48"/>
      <c r="E275" s="49"/>
      <c r="F275" s="13" t="s">
        <v>18</v>
      </c>
      <c r="G275" s="69">
        <f>G276</f>
        <v>21950</v>
      </c>
      <c r="H275" s="69">
        <f>H276</f>
        <v>36300</v>
      </c>
    </row>
    <row r="276" spans="1:8" ht="18.75" customHeight="1">
      <c r="A276" s="5"/>
      <c r="B276" s="5"/>
      <c r="C276" s="29"/>
      <c r="D276" s="48">
        <v>463</v>
      </c>
      <c r="E276" s="50"/>
      <c r="F276" s="14" t="s">
        <v>19</v>
      </c>
      <c r="G276" s="68">
        <f>G277</f>
        <v>21950</v>
      </c>
      <c r="H276" s="68">
        <f>H277</f>
        <v>36300</v>
      </c>
    </row>
    <row r="277" spans="1:8" ht="18.75" customHeight="1">
      <c r="A277" s="5"/>
      <c r="B277" s="5"/>
      <c r="C277" s="29"/>
      <c r="D277" s="48"/>
      <c r="E277" s="50">
        <v>4630</v>
      </c>
      <c r="F277" s="15" t="s">
        <v>65</v>
      </c>
      <c r="G277" s="77">
        <v>21950</v>
      </c>
      <c r="H277" s="77">
        <v>36300</v>
      </c>
    </row>
    <row r="278" spans="1:8" ht="25.5" customHeight="1">
      <c r="A278" s="5"/>
      <c r="B278" s="5"/>
      <c r="C278" s="29"/>
      <c r="D278" s="48"/>
      <c r="E278" s="50"/>
      <c r="F278" s="14" t="s">
        <v>30</v>
      </c>
      <c r="G278" s="68">
        <f>G246+G271+G275</f>
        <v>555560</v>
      </c>
      <c r="H278" s="68">
        <f>H246+H271+H275</f>
        <v>631960</v>
      </c>
    </row>
    <row r="279" spans="1:8" ht="25.5" customHeight="1">
      <c r="A279" s="9" t="s">
        <v>47</v>
      </c>
      <c r="B279" s="9" t="s">
        <v>27</v>
      </c>
      <c r="C279" s="29"/>
      <c r="D279" s="48"/>
      <c r="E279" s="50"/>
      <c r="F279" s="14" t="s">
        <v>172</v>
      </c>
      <c r="G279" s="68"/>
      <c r="H279" s="68"/>
    </row>
    <row r="280" spans="1:8" ht="25.5" customHeight="1">
      <c r="A280" s="5"/>
      <c r="B280" s="5"/>
      <c r="C280" s="29">
        <v>41</v>
      </c>
      <c r="D280" s="48"/>
      <c r="E280" s="50"/>
      <c r="F280" s="13" t="s">
        <v>0</v>
      </c>
      <c r="G280" s="68">
        <f>G281+G287+G289+G293+G299</f>
        <v>46950</v>
      </c>
      <c r="H280" s="68">
        <f>H281+H287+H289+H293+H299</f>
        <v>11210</v>
      </c>
    </row>
    <row r="281" spans="1:8" ht="20.25" customHeight="1">
      <c r="A281" s="5"/>
      <c r="B281" s="5"/>
      <c r="C281" s="29"/>
      <c r="D281" s="55">
        <v>411</v>
      </c>
      <c r="E281" s="56"/>
      <c r="F281" s="14" t="s">
        <v>1</v>
      </c>
      <c r="G281" s="68">
        <f>SUM(G282:G286)</f>
        <v>33540</v>
      </c>
      <c r="H281" s="68">
        <f>SUM(H282:H286)</f>
        <v>0</v>
      </c>
    </row>
    <row r="282" spans="1:8" ht="20.25" customHeight="1">
      <c r="A282" s="5"/>
      <c r="B282" s="5"/>
      <c r="C282" s="29"/>
      <c r="D282" s="53"/>
      <c r="E282" s="50">
        <v>4111</v>
      </c>
      <c r="F282" s="15" t="s">
        <v>2</v>
      </c>
      <c r="G282" s="97">
        <v>20150</v>
      </c>
      <c r="H282" s="77">
        <v>0</v>
      </c>
    </row>
    <row r="283" spans="1:8" ht="18.75" customHeight="1">
      <c r="A283" s="5"/>
      <c r="B283" s="5"/>
      <c r="C283" s="29"/>
      <c r="D283" s="48"/>
      <c r="E283" s="50">
        <v>4112</v>
      </c>
      <c r="F283" s="15" t="s">
        <v>3</v>
      </c>
      <c r="G283" s="97">
        <v>2700</v>
      </c>
      <c r="H283" s="77">
        <v>0</v>
      </c>
    </row>
    <row r="284" spans="1:8" ht="21" customHeight="1">
      <c r="A284" s="5"/>
      <c r="B284" s="5"/>
      <c r="C284" s="29"/>
      <c r="D284" s="48"/>
      <c r="E284" s="50">
        <v>4113</v>
      </c>
      <c r="F284" s="15" t="s">
        <v>4</v>
      </c>
      <c r="G284" s="97">
        <v>7270</v>
      </c>
      <c r="H284" s="77">
        <v>0</v>
      </c>
    </row>
    <row r="285" spans="1:8" ht="20.25" customHeight="1">
      <c r="A285" s="5"/>
      <c r="B285" s="5"/>
      <c r="C285" s="29"/>
      <c r="D285" s="48"/>
      <c r="E285" s="50">
        <v>4114</v>
      </c>
      <c r="F285" s="15" t="s">
        <v>5</v>
      </c>
      <c r="G285" s="97">
        <v>3070</v>
      </c>
      <c r="H285" s="77">
        <v>0</v>
      </c>
    </row>
    <row r="286" spans="1:8" ht="21.75" customHeight="1">
      <c r="A286" s="5"/>
      <c r="B286" s="5"/>
      <c r="C286" s="29"/>
      <c r="D286" s="48"/>
      <c r="E286" s="50">
        <v>4115</v>
      </c>
      <c r="F286" s="15" t="s">
        <v>6</v>
      </c>
      <c r="G286" s="97">
        <v>350</v>
      </c>
      <c r="H286" s="77">
        <v>0</v>
      </c>
    </row>
    <row r="287" spans="1:8" ht="21.75" customHeight="1">
      <c r="A287" s="5"/>
      <c r="B287" s="5"/>
      <c r="C287" s="29"/>
      <c r="D287" s="48">
        <v>412</v>
      </c>
      <c r="E287" s="50"/>
      <c r="F287" s="14" t="s">
        <v>7</v>
      </c>
      <c r="G287" s="68">
        <f>SUM(G288:G288)</f>
        <v>760</v>
      </c>
      <c r="H287" s="68">
        <f>SUM(H288:H288)</f>
        <v>0</v>
      </c>
    </row>
    <row r="288" spans="1:8" ht="21.75" customHeight="1">
      <c r="A288" s="5"/>
      <c r="B288" s="5"/>
      <c r="C288" s="29"/>
      <c r="D288" s="48"/>
      <c r="E288" s="50">
        <v>4121</v>
      </c>
      <c r="F288" s="15" t="s">
        <v>8</v>
      </c>
      <c r="G288" s="97">
        <v>760</v>
      </c>
      <c r="H288" s="77">
        <v>0</v>
      </c>
    </row>
    <row r="289" spans="1:8" ht="21.75" customHeight="1">
      <c r="A289" s="5"/>
      <c r="B289" s="5"/>
      <c r="C289" s="29"/>
      <c r="D289" s="48">
        <v>413</v>
      </c>
      <c r="E289" s="50"/>
      <c r="F289" s="14" t="s">
        <v>11</v>
      </c>
      <c r="G289" s="68">
        <f>SUM(G290:G292)</f>
        <v>1060</v>
      </c>
      <c r="H289" s="68">
        <f>SUM(H290:H292)</f>
        <v>810</v>
      </c>
    </row>
    <row r="290" spans="1:8" ht="36.75" customHeight="1">
      <c r="A290" s="5"/>
      <c r="B290" s="5"/>
      <c r="C290" s="29"/>
      <c r="D290" s="48"/>
      <c r="E290" s="50">
        <v>4131</v>
      </c>
      <c r="F290" s="15" t="s">
        <v>103</v>
      </c>
      <c r="G290" s="97">
        <v>500</v>
      </c>
      <c r="H290" s="77">
        <v>250</v>
      </c>
    </row>
    <row r="291" spans="1:8" ht="21.75" customHeight="1">
      <c r="A291" s="5"/>
      <c r="B291" s="5"/>
      <c r="C291" s="29"/>
      <c r="D291" s="48"/>
      <c r="E291" s="50">
        <v>4133</v>
      </c>
      <c r="F291" s="15" t="s">
        <v>102</v>
      </c>
      <c r="G291" s="97">
        <v>160</v>
      </c>
      <c r="H291" s="77">
        <v>160</v>
      </c>
    </row>
    <row r="292" spans="1:8" ht="21.75" customHeight="1">
      <c r="A292" s="5"/>
      <c r="B292" s="5"/>
      <c r="C292" s="29"/>
      <c r="D292" s="48"/>
      <c r="E292" s="50">
        <v>4139</v>
      </c>
      <c r="F292" s="15" t="s">
        <v>104</v>
      </c>
      <c r="G292" s="97">
        <v>400</v>
      </c>
      <c r="H292" s="77">
        <v>400</v>
      </c>
    </row>
    <row r="293" spans="1:8" ht="21.75" customHeight="1">
      <c r="A293" s="5"/>
      <c r="B293" s="5"/>
      <c r="C293" s="29"/>
      <c r="D293" s="48">
        <v>414</v>
      </c>
      <c r="E293" s="50"/>
      <c r="F293" s="14" t="s">
        <v>105</v>
      </c>
      <c r="G293" s="68">
        <f>SUM(G294:G298)</f>
        <v>10090</v>
      </c>
      <c r="H293" s="68">
        <f>SUM(H294:H298)</f>
        <v>9400</v>
      </c>
    </row>
    <row r="294" spans="1:8" ht="21.75" customHeight="1">
      <c r="A294" s="5"/>
      <c r="B294" s="5"/>
      <c r="C294" s="29"/>
      <c r="D294" s="48"/>
      <c r="E294" s="64">
        <v>4141</v>
      </c>
      <c r="F294" s="23" t="s">
        <v>110</v>
      </c>
      <c r="G294" s="97">
        <v>1500</v>
      </c>
      <c r="H294" s="77">
        <v>1500</v>
      </c>
    </row>
    <row r="295" spans="1:8" ht="21.75" customHeight="1">
      <c r="A295" s="5"/>
      <c r="B295" s="5"/>
      <c r="C295" s="29"/>
      <c r="D295" s="48"/>
      <c r="E295" s="50">
        <v>4143</v>
      </c>
      <c r="F295" s="15" t="s">
        <v>109</v>
      </c>
      <c r="G295" s="97">
        <v>840</v>
      </c>
      <c r="H295" s="77">
        <v>400</v>
      </c>
    </row>
    <row r="296" spans="1:8" ht="21.75" customHeight="1">
      <c r="A296" s="5"/>
      <c r="B296" s="5"/>
      <c r="C296" s="29"/>
      <c r="D296" s="48"/>
      <c r="E296" s="50">
        <v>4147</v>
      </c>
      <c r="F296" s="15" t="s">
        <v>106</v>
      </c>
      <c r="G296" s="97">
        <v>5500</v>
      </c>
      <c r="H296" s="77">
        <v>5500</v>
      </c>
    </row>
    <row r="297" spans="1:8" ht="21.75" customHeight="1">
      <c r="A297" s="5"/>
      <c r="B297" s="5"/>
      <c r="C297" s="29"/>
      <c r="D297" s="48"/>
      <c r="E297" s="50">
        <v>4148</v>
      </c>
      <c r="F297" s="15" t="s">
        <v>107</v>
      </c>
      <c r="G297" s="97">
        <v>1500</v>
      </c>
      <c r="H297" s="77">
        <v>1500</v>
      </c>
    </row>
    <row r="298" spans="1:8" ht="21.75" customHeight="1">
      <c r="A298" s="5"/>
      <c r="B298" s="5"/>
      <c r="C298" s="29"/>
      <c r="D298" s="48"/>
      <c r="E298" s="50">
        <v>4149</v>
      </c>
      <c r="F298" s="15" t="s">
        <v>173</v>
      </c>
      <c r="G298" s="97">
        <v>750</v>
      </c>
      <c r="H298" s="77">
        <v>500</v>
      </c>
    </row>
    <row r="299" spans="1:8" ht="21.75" customHeight="1">
      <c r="A299" s="5"/>
      <c r="B299" s="5"/>
      <c r="C299" s="29"/>
      <c r="D299" s="48">
        <v>419</v>
      </c>
      <c r="E299" s="50"/>
      <c r="F299" s="14" t="s">
        <v>13</v>
      </c>
      <c r="G299" s="68">
        <f>SUM(G300)</f>
        <v>1500</v>
      </c>
      <c r="H299" s="68">
        <f>SUM(H300)</f>
        <v>1000</v>
      </c>
    </row>
    <row r="300" spans="1:8" ht="25.5" customHeight="1">
      <c r="A300" s="5"/>
      <c r="B300" s="5"/>
      <c r="C300" s="29"/>
      <c r="D300" s="48"/>
      <c r="E300" s="50">
        <v>4199</v>
      </c>
      <c r="F300" s="15" t="s">
        <v>108</v>
      </c>
      <c r="G300" s="97">
        <v>1500</v>
      </c>
      <c r="H300" s="77">
        <v>1000</v>
      </c>
    </row>
    <row r="301" spans="1:8" ht="25.5" customHeight="1">
      <c r="A301" s="5"/>
      <c r="B301" s="5"/>
      <c r="C301" s="29">
        <v>44</v>
      </c>
      <c r="D301" s="48"/>
      <c r="E301" s="50"/>
      <c r="F301" s="13" t="s">
        <v>16</v>
      </c>
      <c r="G301" s="68">
        <f>G302</f>
        <v>190260</v>
      </c>
      <c r="H301" s="68">
        <f>H302</f>
        <v>150500</v>
      </c>
    </row>
    <row r="302" spans="1:8" ht="25.5" customHeight="1">
      <c r="A302" s="5"/>
      <c r="B302" s="5"/>
      <c r="C302" s="29"/>
      <c r="D302" s="48">
        <v>441</v>
      </c>
      <c r="E302" s="50"/>
      <c r="F302" s="14" t="s">
        <v>16</v>
      </c>
      <c r="G302" s="68">
        <f>SUM(G303:G304)</f>
        <v>190260</v>
      </c>
      <c r="H302" s="68">
        <f>SUM(H303:H304)</f>
        <v>150500</v>
      </c>
    </row>
    <row r="303" spans="1:8" ht="25.5" customHeight="1">
      <c r="A303" s="5"/>
      <c r="B303" s="5"/>
      <c r="C303" s="29"/>
      <c r="D303" s="48"/>
      <c r="E303" s="50">
        <v>4415</v>
      </c>
      <c r="F303" s="15" t="s">
        <v>17</v>
      </c>
      <c r="G303" s="97">
        <v>1000</v>
      </c>
      <c r="H303" s="77">
        <v>500</v>
      </c>
    </row>
    <row r="304" spans="1:8" ht="25.5" customHeight="1">
      <c r="A304" s="5"/>
      <c r="B304" s="5"/>
      <c r="C304" s="29"/>
      <c r="D304" s="48"/>
      <c r="E304" s="50">
        <v>4419</v>
      </c>
      <c r="F304" s="15" t="s">
        <v>174</v>
      </c>
      <c r="G304" s="97">
        <v>189260</v>
      </c>
      <c r="H304" s="77">
        <v>150000</v>
      </c>
    </row>
    <row r="305" spans="1:8" ht="25.5" customHeight="1">
      <c r="A305" s="5"/>
      <c r="B305" s="5"/>
      <c r="C305" s="29">
        <v>46</v>
      </c>
      <c r="D305" s="48"/>
      <c r="E305" s="49"/>
      <c r="F305" s="13" t="s">
        <v>18</v>
      </c>
      <c r="G305" s="96">
        <f>G306</f>
        <v>11500</v>
      </c>
      <c r="H305" s="68">
        <f>H306</f>
        <v>0</v>
      </c>
    </row>
    <row r="306" spans="1:8" ht="25.5" customHeight="1">
      <c r="A306" s="5"/>
      <c r="B306" s="5"/>
      <c r="C306" s="29"/>
      <c r="D306" s="48">
        <v>463</v>
      </c>
      <c r="E306" s="50"/>
      <c r="F306" s="14" t="s">
        <v>19</v>
      </c>
      <c r="G306" s="97">
        <f>G307</f>
        <v>11500</v>
      </c>
      <c r="H306" s="77">
        <v>0</v>
      </c>
    </row>
    <row r="307" spans="1:8" ht="25.5" customHeight="1">
      <c r="A307" s="5"/>
      <c r="B307" s="5"/>
      <c r="C307" s="29"/>
      <c r="D307" s="48"/>
      <c r="E307" s="50">
        <v>4630</v>
      </c>
      <c r="F307" s="16" t="s">
        <v>65</v>
      </c>
      <c r="G307" s="97">
        <v>11500</v>
      </c>
      <c r="H307" s="77">
        <v>0</v>
      </c>
    </row>
    <row r="308" spans="1:8" ht="25.5" customHeight="1">
      <c r="A308" s="5"/>
      <c r="B308" s="5"/>
      <c r="C308" s="29"/>
      <c r="D308" s="48"/>
      <c r="E308" s="50"/>
      <c r="F308" s="14" t="s">
        <v>30</v>
      </c>
      <c r="G308" s="68">
        <f>G280+G301+G305</f>
        <v>248710</v>
      </c>
      <c r="H308" s="68">
        <f>H280+H301+H305</f>
        <v>161710</v>
      </c>
    </row>
    <row r="309" spans="1:8" ht="18.75" customHeight="1">
      <c r="A309" s="9" t="s">
        <v>33</v>
      </c>
      <c r="B309" s="9" t="s">
        <v>27</v>
      </c>
      <c r="C309" s="44"/>
      <c r="D309" s="48"/>
      <c r="E309" s="49"/>
      <c r="F309" s="10" t="s">
        <v>95</v>
      </c>
      <c r="G309" s="77"/>
      <c r="H309" s="116"/>
    </row>
    <row r="310" spans="1:8" ht="18.75">
      <c r="A310" s="11"/>
      <c r="B310" s="11"/>
      <c r="C310" s="29">
        <v>41</v>
      </c>
      <c r="D310" s="48"/>
      <c r="E310" s="49"/>
      <c r="F310" s="13" t="s">
        <v>0</v>
      </c>
      <c r="G310" s="78">
        <f>G311+G317+G320+G324</f>
        <v>16240</v>
      </c>
      <c r="H310" s="78">
        <f>H311+H317+H320+H324</f>
        <v>19270</v>
      </c>
    </row>
    <row r="311" spans="1:8" ht="18" customHeight="1">
      <c r="A311" s="9"/>
      <c r="B311" s="9"/>
      <c r="C311" s="44"/>
      <c r="D311" s="55">
        <v>411</v>
      </c>
      <c r="E311" s="56"/>
      <c r="F311" s="14" t="s">
        <v>1</v>
      </c>
      <c r="G311" s="42">
        <f>SUM(G312:G316)</f>
        <v>13020</v>
      </c>
      <c r="H311" s="42">
        <f>SUM(H312:H316)</f>
        <v>16220</v>
      </c>
    </row>
    <row r="312" spans="1:11" ht="17.25" customHeight="1">
      <c r="A312" s="11"/>
      <c r="B312" s="11"/>
      <c r="C312" s="29"/>
      <c r="D312" s="53"/>
      <c r="E312" s="50">
        <v>4111</v>
      </c>
      <c r="F312" s="15" t="s">
        <v>2</v>
      </c>
      <c r="G312" s="77">
        <v>7700</v>
      </c>
      <c r="H312" s="77">
        <v>9100</v>
      </c>
      <c r="I312" s="74"/>
      <c r="J312" s="74"/>
      <c r="K312" s="74"/>
    </row>
    <row r="313" spans="1:8" ht="18.75">
      <c r="A313" s="12"/>
      <c r="B313" s="12"/>
      <c r="C313" s="29"/>
      <c r="D313" s="48"/>
      <c r="E313" s="50">
        <v>4112</v>
      </c>
      <c r="F313" s="15" t="s">
        <v>3</v>
      </c>
      <c r="G313" s="77">
        <v>1100</v>
      </c>
      <c r="H313" s="77">
        <v>1300</v>
      </c>
    </row>
    <row r="314" spans="1:8" ht="18.75" customHeight="1">
      <c r="A314" s="8"/>
      <c r="B314" s="8"/>
      <c r="C314" s="29"/>
      <c r="D314" s="48"/>
      <c r="E314" s="50">
        <v>4113</v>
      </c>
      <c r="F314" s="15" t="s">
        <v>4</v>
      </c>
      <c r="G314" s="77">
        <v>2850</v>
      </c>
      <c r="H314" s="77">
        <v>3250</v>
      </c>
    </row>
    <row r="315" spans="1:8" ht="21" customHeight="1">
      <c r="A315" s="5"/>
      <c r="B315" s="5"/>
      <c r="C315" s="29"/>
      <c r="D315" s="48"/>
      <c r="E315" s="50">
        <v>4114</v>
      </c>
      <c r="F315" s="15" t="s">
        <v>5</v>
      </c>
      <c r="G315" s="77">
        <v>1200</v>
      </c>
      <c r="H315" s="77">
        <v>2400</v>
      </c>
    </row>
    <row r="316" spans="1:8" ht="18.75">
      <c r="A316" s="5"/>
      <c r="B316" s="5"/>
      <c r="C316" s="29"/>
      <c r="D316" s="48"/>
      <c r="E316" s="50">
        <v>4115</v>
      </c>
      <c r="F316" s="15" t="s">
        <v>6</v>
      </c>
      <c r="G316" s="77">
        <v>170</v>
      </c>
      <c r="H316" s="77">
        <v>170</v>
      </c>
    </row>
    <row r="317" spans="1:8" ht="18.75">
      <c r="A317" s="5"/>
      <c r="B317" s="5"/>
      <c r="C317" s="29"/>
      <c r="D317" s="48">
        <v>412</v>
      </c>
      <c r="E317" s="50"/>
      <c r="F317" s="14" t="s">
        <v>7</v>
      </c>
      <c r="G317" s="42">
        <f>SUM(G318:G319)</f>
        <v>1570</v>
      </c>
      <c r="H317" s="42">
        <f>SUM(H318:H319)</f>
        <v>1700</v>
      </c>
    </row>
    <row r="318" spans="1:8" ht="18" customHeight="1">
      <c r="A318" s="5"/>
      <c r="B318" s="5"/>
      <c r="C318" s="29"/>
      <c r="D318" s="48"/>
      <c r="E318" s="50">
        <v>4121</v>
      </c>
      <c r="F318" s="15" t="s">
        <v>8</v>
      </c>
      <c r="G318" s="77">
        <v>190</v>
      </c>
      <c r="H318" s="77">
        <v>320</v>
      </c>
    </row>
    <row r="319" spans="1:8" ht="19.5" customHeight="1">
      <c r="A319" s="5"/>
      <c r="B319" s="5"/>
      <c r="C319" s="29"/>
      <c r="D319" s="48"/>
      <c r="E319" s="50">
        <v>4123</v>
      </c>
      <c r="F319" s="15" t="s">
        <v>9</v>
      </c>
      <c r="G319" s="77">
        <v>1380</v>
      </c>
      <c r="H319" s="77">
        <v>1380</v>
      </c>
    </row>
    <row r="320" spans="1:8" ht="18.75" customHeight="1">
      <c r="A320" s="5"/>
      <c r="B320" s="5"/>
      <c r="C320" s="29"/>
      <c r="D320" s="48">
        <v>413</v>
      </c>
      <c r="E320" s="50"/>
      <c r="F320" s="14" t="s">
        <v>11</v>
      </c>
      <c r="G320" s="42">
        <f>SUM(G321:G323)</f>
        <v>710</v>
      </c>
      <c r="H320" s="42">
        <f>SUM(H321:H323)</f>
        <v>710</v>
      </c>
    </row>
    <row r="321" spans="1:8" ht="34.5" customHeight="1">
      <c r="A321" s="5"/>
      <c r="B321" s="5"/>
      <c r="C321" s="29"/>
      <c r="D321" s="48"/>
      <c r="E321" s="50">
        <v>4131</v>
      </c>
      <c r="F321" s="15" t="s">
        <v>103</v>
      </c>
      <c r="G321" s="77">
        <v>510</v>
      </c>
      <c r="H321" s="77">
        <v>510</v>
      </c>
    </row>
    <row r="322" spans="1:8" ht="27" customHeight="1">
      <c r="A322" s="5"/>
      <c r="B322" s="5"/>
      <c r="C322" s="29"/>
      <c r="D322" s="48"/>
      <c r="E322" s="50">
        <v>4133</v>
      </c>
      <c r="F322" s="15" t="s">
        <v>102</v>
      </c>
      <c r="G322" s="77">
        <v>100</v>
      </c>
      <c r="H322" s="77">
        <v>100</v>
      </c>
    </row>
    <row r="323" spans="1:8" ht="18.75">
      <c r="A323" s="5"/>
      <c r="B323" s="5"/>
      <c r="C323" s="29"/>
      <c r="D323" s="48"/>
      <c r="E323" s="50">
        <v>4139</v>
      </c>
      <c r="F323" s="15" t="s">
        <v>104</v>
      </c>
      <c r="G323" s="77">
        <v>100</v>
      </c>
      <c r="H323" s="77">
        <v>100</v>
      </c>
    </row>
    <row r="324" spans="1:8" ht="18.75">
      <c r="A324" s="5"/>
      <c r="B324" s="5"/>
      <c r="C324" s="29"/>
      <c r="D324" s="48">
        <v>414</v>
      </c>
      <c r="E324" s="50"/>
      <c r="F324" s="14" t="s">
        <v>105</v>
      </c>
      <c r="G324" s="68">
        <f>SUM(G325:G327)</f>
        <v>940</v>
      </c>
      <c r="H324" s="68">
        <f>SUM(H325:H327)</f>
        <v>640</v>
      </c>
    </row>
    <row r="325" spans="1:8" ht="20.25" customHeight="1">
      <c r="A325" s="5"/>
      <c r="B325" s="5"/>
      <c r="C325" s="29"/>
      <c r="D325" s="48"/>
      <c r="E325" s="64">
        <v>4141</v>
      </c>
      <c r="F325" s="23" t="s">
        <v>110</v>
      </c>
      <c r="G325" s="77">
        <v>500</v>
      </c>
      <c r="H325" s="77">
        <v>250</v>
      </c>
    </row>
    <row r="326" spans="1:8" ht="19.5" customHeight="1">
      <c r="A326" s="5"/>
      <c r="B326" s="5"/>
      <c r="C326" s="29"/>
      <c r="D326" s="48"/>
      <c r="E326" s="50">
        <v>4143</v>
      </c>
      <c r="F326" s="15" t="s">
        <v>109</v>
      </c>
      <c r="G326" s="77">
        <v>240</v>
      </c>
      <c r="H326" s="77">
        <v>240</v>
      </c>
    </row>
    <row r="327" spans="1:8" ht="21.75" customHeight="1">
      <c r="A327" s="5"/>
      <c r="B327" s="5"/>
      <c r="C327" s="29"/>
      <c r="D327" s="48"/>
      <c r="E327" s="50">
        <v>4148</v>
      </c>
      <c r="F327" s="15" t="s">
        <v>107</v>
      </c>
      <c r="G327" s="77">
        <v>200</v>
      </c>
      <c r="H327" s="77">
        <v>150</v>
      </c>
    </row>
    <row r="328" spans="1:8" ht="18.75">
      <c r="A328" s="5"/>
      <c r="B328" s="5"/>
      <c r="C328" s="29">
        <v>44</v>
      </c>
      <c r="D328" s="48"/>
      <c r="E328" s="50"/>
      <c r="F328" s="13" t="s">
        <v>16</v>
      </c>
      <c r="G328" s="78">
        <f>G329</f>
        <v>140</v>
      </c>
      <c r="H328" s="78">
        <f>H329</f>
        <v>140</v>
      </c>
    </row>
    <row r="329" spans="1:8" ht="18.75">
      <c r="A329" s="5"/>
      <c r="B329" s="5"/>
      <c r="C329" s="29"/>
      <c r="D329" s="48">
        <v>441</v>
      </c>
      <c r="E329" s="50"/>
      <c r="F329" s="14" t="s">
        <v>16</v>
      </c>
      <c r="G329" s="42">
        <f>SUM(G330:G330)</f>
        <v>140</v>
      </c>
      <c r="H329" s="42">
        <f>SUM(H330:H330)</f>
        <v>140</v>
      </c>
    </row>
    <row r="330" spans="1:8" ht="19.5" customHeight="1">
      <c r="A330" s="5"/>
      <c r="B330" s="5"/>
      <c r="C330" s="29"/>
      <c r="D330" s="48"/>
      <c r="E330" s="50">
        <v>4415</v>
      </c>
      <c r="F330" s="15" t="s">
        <v>17</v>
      </c>
      <c r="G330" s="77">
        <v>140</v>
      </c>
      <c r="H330" s="77">
        <v>140</v>
      </c>
    </row>
    <row r="331" spans="1:8" ht="18.75" customHeight="1">
      <c r="A331" s="12"/>
      <c r="B331" s="12"/>
      <c r="C331" s="29"/>
      <c r="D331" s="48"/>
      <c r="E331" s="50"/>
      <c r="F331" s="14" t="s">
        <v>30</v>
      </c>
      <c r="G331" s="42">
        <f>G310+G328</f>
        <v>16380</v>
      </c>
      <c r="H331" s="42">
        <f>H310+H328</f>
        <v>19410</v>
      </c>
    </row>
    <row r="332" spans="1:8" ht="20.25" customHeight="1">
      <c r="A332" s="12"/>
      <c r="B332" s="12"/>
      <c r="C332" s="29"/>
      <c r="D332" s="48"/>
      <c r="E332" s="50"/>
      <c r="F332" s="14"/>
      <c r="G332" s="77"/>
      <c r="H332" s="116"/>
    </row>
    <row r="333" spans="1:8" ht="36.75" customHeight="1">
      <c r="A333" s="9" t="s">
        <v>35</v>
      </c>
      <c r="B333" s="9" t="s">
        <v>27</v>
      </c>
      <c r="C333" s="44"/>
      <c r="D333" s="48"/>
      <c r="E333" s="49"/>
      <c r="F333" s="10" t="s">
        <v>175</v>
      </c>
      <c r="G333" s="81"/>
      <c r="H333" s="116"/>
    </row>
    <row r="334" spans="1:8" ht="18.75">
      <c r="A334" s="11"/>
      <c r="B334" s="11"/>
      <c r="C334" s="29">
        <v>41</v>
      </c>
      <c r="D334" s="48"/>
      <c r="E334" s="49"/>
      <c r="F334" s="13" t="s">
        <v>0</v>
      </c>
      <c r="G334" s="78">
        <f>G335+G341+G345+G351+G359+G363</f>
        <v>322560</v>
      </c>
      <c r="H334" s="78">
        <f>H335+H341+H345+H351+H359+H363</f>
        <v>340550</v>
      </c>
    </row>
    <row r="335" spans="1:8" ht="19.5" customHeight="1">
      <c r="A335" s="9"/>
      <c r="B335" s="9"/>
      <c r="C335" s="44"/>
      <c r="D335" s="55">
        <v>411</v>
      </c>
      <c r="E335" s="56"/>
      <c r="F335" s="14" t="s">
        <v>1</v>
      </c>
      <c r="G335" s="42">
        <f>SUM(G336:G340)</f>
        <v>135050</v>
      </c>
      <c r="H335" s="42">
        <f>SUM(H336:H340)</f>
        <v>146800</v>
      </c>
    </row>
    <row r="336" spans="1:8" ht="18.75" customHeight="1">
      <c r="A336" s="11"/>
      <c r="B336" s="11"/>
      <c r="C336" s="29"/>
      <c r="D336" s="53"/>
      <c r="E336" s="50">
        <v>4111</v>
      </c>
      <c r="F336" s="15" t="s">
        <v>2</v>
      </c>
      <c r="G336" s="77">
        <v>80350</v>
      </c>
      <c r="H336" s="77">
        <v>87100</v>
      </c>
    </row>
    <row r="337" spans="1:8" ht="18.75">
      <c r="A337" s="12"/>
      <c r="B337" s="12"/>
      <c r="C337" s="29"/>
      <c r="D337" s="48"/>
      <c r="E337" s="50">
        <v>4112</v>
      </c>
      <c r="F337" s="15" t="s">
        <v>3</v>
      </c>
      <c r="G337" s="77">
        <v>11800</v>
      </c>
      <c r="H337" s="77">
        <v>12000</v>
      </c>
    </row>
    <row r="338" spans="1:8" ht="16.5" customHeight="1">
      <c r="A338" s="8"/>
      <c r="B338" s="8"/>
      <c r="C338" s="29"/>
      <c r="D338" s="48"/>
      <c r="E338" s="50">
        <v>4113</v>
      </c>
      <c r="F338" s="15" t="s">
        <v>4</v>
      </c>
      <c r="G338" s="77">
        <v>29000</v>
      </c>
      <c r="H338" s="77">
        <v>31300</v>
      </c>
    </row>
    <row r="339" spans="1:8" ht="21" customHeight="1">
      <c r="A339" s="5"/>
      <c r="B339" s="5"/>
      <c r="C339" s="29"/>
      <c r="D339" s="48"/>
      <c r="E339" s="50">
        <v>4114</v>
      </c>
      <c r="F339" s="15" t="s">
        <v>75</v>
      </c>
      <c r="G339" s="77">
        <v>12360</v>
      </c>
      <c r="H339" s="77">
        <v>14800</v>
      </c>
    </row>
    <row r="340" spans="1:8" ht="18.75">
      <c r="A340" s="5"/>
      <c r="B340" s="5"/>
      <c r="C340" s="29"/>
      <c r="D340" s="48"/>
      <c r="E340" s="50">
        <v>4115</v>
      </c>
      <c r="F340" s="15" t="s">
        <v>6</v>
      </c>
      <c r="G340" s="77">
        <v>1540</v>
      </c>
      <c r="H340" s="77">
        <v>1600</v>
      </c>
    </row>
    <row r="341" spans="1:8" s="38" customFormat="1" ht="18.75">
      <c r="A341" s="37"/>
      <c r="B341" s="37"/>
      <c r="C341" s="29"/>
      <c r="D341" s="48">
        <v>412</v>
      </c>
      <c r="E341" s="53"/>
      <c r="F341" s="35" t="s">
        <v>7</v>
      </c>
      <c r="G341" s="42">
        <f>SUM(G342:G344)</f>
        <v>17520</v>
      </c>
      <c r="H341" s="42">
        <f>SUM(H342:H344)</f>
        <v>19250</v>
      </c>
    </row>
    <row r="342" spans="1:8" ht="18.75">
      <c r="A342" s="5"/>
      <c r="B342" s="5"/>
      <c r="C342" s="29"/>
      <c r="D342" s="48"/>
      <c r="E342" s="50">
        <v>4121</v>
      </c>
      <c r="F342" s="15" t="s">
        <v>8</v>
      </c>
      <c r="G342" s="77">
        <v>2850</v>
      </c>
      <c r="H342" s="77">
        <v>5000</v>
      </c>
    </row>
    <row r="343" spans="1:8" ht="18.75">
      <c r="A343" s="5"/>
      <c r="B343" s="5"/>
      <c r="C343" s="29"/>
      <c r="D343" s="48"/>
      <c r="E343" s="50">
        <v>4123</v>
      </c>
      <c r="F343" s="15" t="s">
        <v>9</v>
      </c>
      <c r="G343" s="77">
        <v>12870</v>
      </c>
      <c r="H343" s="77">
        <v>12750</v>
      </c>
    </row>
    <row r="344" spans="1:8" ht="18.75">
      <c r="A344" s="8"/>
      <c r="B344" s="8"/>
      <c r="C344" s="29"/>
      <c r="D344" s="48"/>
      <c r="E344" s="50">
        <v>4127</v>
      </c>
      <c r="F344" s="15" t="s">
        <v>10</v>
      </c>
      <c r="G344" s="77">
        <v>1800</v>
      </c>
      <c r="H344" s="77">
        <v>1500</v>
      </c>
    </row>
    <row r="345" spans="1:8" s="39" customFormat="1" ht="20.25" customHeight="1">
      <c r="A345" s="30"/>
      <c r="B345" s="30"/>
      <c r="C345" s="29"/>
      <c r="D345" s="48">
        <v>413</v>
      </c>
      <c r="E345" s="54"/>
      <c r="F345" s="35" t="s">
        <v>11</v>
      </c>
      <c r="G345" s="78">
        <f>SUM(G346:G350)</f>
        <v>63890</v>
      </c>
      <c r="H345" s="78">
        <f>SUM(H346:H350)</f>
        <v>62600</v>
      </c>
    </row>
    <row r="346" spans="1:8" ht="36" customHeight="1">
      <c r="A346" s="5"/>
      <c r="B346" s="5"/>
      <c r="C346" s="29"/>
      <c r="D346" s="48"/>
      <c r="E346" s="50">
        <v>4131</v>
      </c>
      <c r="F346" s="15" t="s">
        <v>103</v>
      </c>
      <c r="G346" s="77">
        <v>890</v>
      </c>
      <c r="H346" s="77">
        <v>1800</v>
      </c>
    </row>
    <row r="347" spans="1:8" ht="18.75">
      <c r="A347" s="5"/>
      <c r="B347" s="5"/>
      <c r="C347" s="29"/>
      <c r="D347" s="48"/>
      <c r="E347" s="50">
        <v>4131</v>
      </c>
      <c r="F347" s="15" t="s">
        <v>127</v>
      </c>
      <c r="G347" s="77">
        <v>1200</v>
      </c>
      <c r="H347" s="77">
        <v>1500</v>
      </c>
    </row>
    <row r="348" spans="1:8" ht="18.75">
      <c r="A348" s="5"/>
      <c r="B348" s="5"/>
      <c r="C348" s="29"/>
      <c r="D348" s="48"/>
      <c r="E348" s="50">
        <v>4134</v>
      </c>
      <c r="F348" s="15" t="s">
        <v>136</v>
      </c>
      <c r="G348" s="77">
        <v>27500</v>
      </c>
      <c r="H348" s="77">
        <v>25000</v>
      </c>
    </row>
    <row r="349" spans="1:8" ht="18.75">
      <c r="A349" s="5"/>
      <c r="B349" s="5"/>
      <c r="C349" s="29"/>
      <c r="D349" s="48"/>
      <c r="E349" s="50">
        <v>4135</v>
      </c>
      <c r="F349" s="15" t="s">
        <v>137</v>
      </c>
      <c r="G349" s="77">
        <v>29400</v>
      </c>
      <c r="H349" s="77">
        <v>29400</v>
      </c>
    </row>
    <row r="350" spans="1:8" ht="18.75">
      <c r="A350" s="5"/>
      <c r="B350" s="5"/>
      <c r="C350" s="29"/>
      <c r="D350" s="48"/>
      <c r="E350" s="50">
        <v>4139</v>
      </c>
      <c r="F350" s="15" t="s">
        <v>104</v>
      </c>
      <c r="G350" s="77">
        <v>4900</v>
      </c>
      <c r="H350" s="77">
        <v>4900</v>
      </c>
    </row>
    <row r="351" spans="1:8" ht="18.75">
      <c r="A351" s="5"/>
      <c r="B351" s="5"/>
      <c r="C351" s="29"/>
      <c r="D351" s="48">
        <v>414</v>
      </c>
      <c r="E351" s="50"/>
      <c r="F351" s="14" t="s">
        <v>105</v>
      </c>
      <c r="G351" s="68">
        <f>SUM(G352:G358)</f>
        <v>50800</v>
      </c>
      <c r="H351" s="68">
        <f>SUM(H352:H358)</f>
        <v>57400</v>
      </c>
    </row>
    <row r="352" spans="1:8" ht="20.25" customHeight="1">
      <c r="A352" s="5"/>
      <c r="B352" s="5"/>
      <c r="C352" s="29"/>
      <c r="D352" s="48"/>
      <c r="E352" s="64">
        <v>4141</v>
      </c>
      <c r="F352" s="23" t="s">
        <v>110</v>
      </c>
      <c r="G352" s="77">
        <v>1500</v>
      </c>
      <c r="H352" s="77">
        <v>1500</v>
      </c>
    </row>
    <row r="353" spans="1:8" ht="20.25" customHeight="1">
      <c r="A353" s="5"/>
      <c r="B353" s="5"/>
      <c r="C353" s="29"/>
      <c r="D353" s="48"/>
      <c r="E353" s="64">
        <v>4142</v>
      </c>
      <c r="F353" s="23" t="s">
        <v>138</v>
      </c>
      <c r="G353" s="77">
        <v>14000</v>
      </c>
      <c r="H353" s="77">
        <v>14000</v>
      </c>
    </row>
    <row r="354" spans="1:8" ht="18.75" customHeight="1">
      <c r="A354" s="5"/>
      <c r="B354" s="5"/>
      <c r="C354" s="29"/>
      <c r="D354" s="48"/>
      <c r="E354" s="50">
        <v>4143</v>
      </c>
      <c r="F354" s="15" t="s">
        <v>109</v>
      </c>
      <c r="G354" s="77">
        <v>2100</v>
      </c>
      <c r="H354" s="77">
        <v>1800</v>
      </c>
    </row>
    <row r="355" spans="1:8" ht="18" customHeight="1">
      <c r="A355" s="5"/>
      <c r="B355" s="5"/>
      <c r="C355" s="29"/>
      <c r="D355" s="48"/>
      <c r="E355" s="50">
        <v>4148</v>
      </c>
      <c r="F355" s="15" t="s">
        <v>107</v>
      </c>
      <c r="G355" s="77">
        <v>500</v>
      </c>
      <c r="H355" s="77">
        <v>400</v>
      </c>
    </row>
    <row r="356" spans="1:8" ht="17.25" customHeight="1">
      <c r="A356" s="5"/>
      <c r="B356" s="5"/>
      <c r="C356" s="29"/>
      <c r="D356" s="48"/>
      <c r="E356" s="50">
        <v>4149</v>
      </c>
      <c r="F356" s="15" t="s">
        <v>139</v>
      </c>
      <c r="G356" s="77">
        <v>11500</v>
      </c>
      <c r="H356" s="77">
        <v>11500</v>
      </c>
    </row>
    <row r="357" spans="1:8" ht="54" customHeight="1">
      <c r="A357" s="5"/>
      <c r="B357" s="5"/>
      <c r="C357" s="29"/>
      <c r="D357" s="48"/>
      <c r="E357" s="50">
        <v>4149</v>
      </c>
      <c r="F357" s="15" t="s">
        <v>140</v>
      </c>
      <c r="G357" s="77">
        <v>3200</v>
      </c>
      <c r="H357" s="77">
        <v>3200</v>
      </c>
    </row>
    <row r="358" spans="1:8" ht="18" customHeight="1">
      <c r="A358" s="5"/>
      <c r="B358" s="5"/>
      <c r="C358" s="29"/>
      <c r="D358" s="48"/>
      <c r="E358" s="50">
        <v>4149</v>
      </c>
      <c r="F358" s="15" t="s">
        <v>161</v>
      </c>
      <c r="G358" s="77">
        <v>18000</v>
      </c>
      <c r="H358" s="77">
        <v>25000</v>
      </c>
    </row>
    <row r="359" spans="1:8" ht="18" customHeight="1">
      <c r="A359" s="5"/>
      <c r="B359" s="5"/>
      <c r="C359" s="29"/>
      <c r="D359" s="48">
        <v>415</v>
      </c>
      <c r="E359" s="50"/>
      <c r="F359" s="14" t="s">
        <v>144</v>
      </c>
      <c r="G359" s="68">
        <f>SUM(G360:G362)</f>
        <v>32800</v>
      </c>
      <c r="H359" s="68">
        <f>SUM(H360:H362)</f>
        <v>33300</v>
      </c>
    </row>
    <row r="360" spans="1:8" ht="18" customHeight="1">
      <c r="A360" s="5"/>
      <c r="B360" s="5"/>
      <c r="C360" s="29"/>
      <c r="D360" s="48"/>
      <c r="E360" s="50">
        <v>4152</v>
      </c>
      <c r="F360" s="15" t="s">
        <v>88</v>
      </c>
      <c r="G360" s="77">
        <v>10000</v>
      </c>
      <c r="H360" s="77">
        <v>10000</v>
      </c>
    </row>
    <row r="361" spans="1:8" ht="18" customHeight="1">
      <c r="A361" s="5"/>
      <c r="B361" s="5"/>
      <c r="C361" s="29"/>
      <c r="D361" s="48"/>
      <c r="E361" s="50">
        <v>4153</v>
      </c>
      <c r="F361" s="15" t="s">
        <v>77</v>
      </c>
      <c r="G361" s="77">
        <v>12500</v>
      </c>
      <c r="H361" s="77">
        <v>13000</v>
      </c>
    </row>
    <row r="362" spans="1:8" ht="18" customHeight="1">
      <c r="A362" s="5"/>
      <c r="B362" s="5"/>
      <c r="C362" s="29"/>
      <c r="D362" s="48"/>
      <c r="E362" s="50">
        <v>4153</v>
      </c>
      <c r="F362" s="15" t="s">
        <v>49</v>
      </c>
      <c r="G362" s="77">
        <v>10300</v>
      </c>
      <c r="H362" s="77">
        <v>10300</v>
      </c>
    </row>
    <row r="363" spans="1:8" ht="19.5" customHeight="1">
      <c r="A363" s="8"/>
      <c r="B363" s="8"/>
      <c r="C363" s="29"/>
      <c r="D363" s="48">
        <v>419</v>
      </c>
      <c r="E363" s="50"/>
      <c r="F363" s="14" t="s">
        <v>13</v>
      </c>
      <c r="G363" s="68">
        <f>SUM(G364:G367)</f>
        <v>22500</v>
      </c>
      <c r="H363" s="68">
        <f>SUM(H364:H367)</f>
        <v>21200</v>
      </c>
    </row>
    <row r="364" spans="1:8" ht="18.75" customHeight="1">
      <c r="A364" s="5"/>
      <c r="B364" s="5"/>
      <c r="C364" s="29"/>
      <c r="D364" s="48"/>
      <c r="E364" s="50">
        <v>4194</v>
      </c>
      <c r="F364" s="15" t="s">
        <v>141</v>
      </c>
      <c r="G364" s="77">
        <v>5000</v>
      </c>
      <c r="H364" s="77">
        <v>8500</v>
      </c>
    </row>
    <row r="365" spans="1:8" ht="17.25" customHeight="1">
      <c r="A365" s="5"/>
      <c r="B365" s="5"/>
      <c r="C365" s="29"/>
      <c r="D365" s="48"/>
      <c r="E365" s="50">
        <v>4194</v>
      </c>
      <c r="F365" s="15" t="s">
        <v>142</v>
      </c>
      <c r="G365" s="77">
        <v>10000</v>
      </c>
      <c r="H365" s="77">
        <v>3500</v>
      </c>
    </row>
    <row r="366" spans="1:8" ht="22.5" customHeight="1">
      <c r="A366" s="5"/>
      <c r="B366" s="5"/>
      <c r="C366" s="29"/>
      <c r="D366" s="48"/>
      <c r="E366" s="50">
        <v>4196</v>
      </c>
      <c r="F366" s="15" t="s">
        <v>143</v>
      </c>
      <c r="G366" s="77">
        <v>4000</v>
      </c>
      <c r="H366" s="77">
        <v>5700</v>
      </c>
    </row>
    <row r="367" spans="1:8" ht="35.25" customHeight="1">
      <c r="A367" s="5"/>
      <c r="B367" s="5"/>
      <c r="C367" s="29"/>
      <c r="D367" s="48"/>
      <c r="E367" s="50">
        <v>4199</v>
      </c>
      <c r="F367" s="102" t="s">
        <v>176</v>
      </c>
      <c r="G367" s="77">
        <v>3500</v>
      </c>
      <c r="H367" s="77">
        <v>3500</v>
      </c>
    </row>
    <row r="368" spans="1:8" ht="19.5" customHeight="1">
      <c r="A368" s="5"/>
      <c r="B368" s="5"/>
      <c r="C368" s="29">
        <v>42</v>
      </c>
      <c r="D368" s="48"/>
      <c r="E368" s="50"/>
      <c r="F368" s="13" t="s">
        <v>14</v>
      </c>
      <c r="G368" s="78">
        <f>G369</f>
        <v>9000</v>
      </c>
      <c r="H368" s="78">
        <f>H369</f>
        <v>0</v>
      </c>
    </row>
    <row r="369" spans="1:8" ht="19.5" customHeight="1">
      <c r="A369" s="5"/>
      <c r="B369" s="5"/>
      <c r="C369" s="29"/>
      <c r="D369" s="48">
        <v>422</v>
      </c>
      <c r="E369" s="50"/>
      <c r="F369" s="19" t="s">
        <v>62</v>
      </c>
      <c r="G369" s="42">
        <f>G370</f>
        <v>9000</v>
      </c>
      <c r="H369" s="42">
        <f>H370</f>
        <v>0</v>
      </c>
    </row>
    <row r="370" spans="1:8" ht="21.75" customHeight="1">
      <c r="A370" s="5"/>
      <c r="B370" s="5"/>
      <c r="C370" s="29"/>
      <c r="D370" s="48"/>
      <c r="E370" s="50">
        <v>4222</v>
      </c>
      <c r="F370" s="15" t="s">
        <v>86</v>
      </c>
      <c r="G370" s="82">
        <v>9000</v>
      </c>
      <c r="H370" s="77">
        <v>0</v>
      </c>
    </row>
    <row r="371" spans="1:8" ht="39" customHeight="1">
      <c r="A371" s="5"/>
      <c r="B371" s="5"/>
      <c r="C371" s="29">
        <v>43</v>
      </c>
      <c r="D371" s="48"/>
      <c r="E371" s="50"/>
      <c r="F371" s="13" t="s">
        <v>32</v>
      </c>
      <c r="G371" s="78">
        <f>G372</f>
        <v>10700</v>
      </c>
      <c r="H371" s="78">
        <f>H372</f>
        <v>10700</v>
      </c>
    </row>
    <row r="372" spans="1:8" ht="35.25" customHeight="1">
      <c r="A372" s="5"/>
      <c r="B372" s="5"/>
      <c r="C372" s="29"/>
      <c r="D372" s="53">
        <v>431</v>
      </c>
      <c r="E372" s="50"/>
      <c r="F372" s="13" t="s">
        <v>145</v>
      </c>
      <c r="G372" s="78">
        <f>G373</f>
        <v>10700</v>
      </c>
      <c r="H372" s="78">
        <f>H373</f>
        <v>10700</v>
      </c>
    </row>
    <row r="373" spans="1:8" ht="33.75" customHeight="1">
      <c r="A373" s="5"/>
      <c r="B373" s="5"/>
      <c r="C373" s="29"/>
      <c r="D373" s="48"/>
      <c r="E373" s="50">
        <v>4319</v>
      </c>
      <c r="F373" s="15" t="s">
        <v>146</v>
      </c>
      <c r="G373" s="77">
        <v>10700</v>
      </c>
      <c r="H373" s="77">
        <v>10700</v>
      </c>
    </row>
    <row r="374" spans="1:8" ht="18.75">
      <c r="A374" s="5"/>
      <c r="B374" s="5"/>
      <c r="C374" s="29">
        <v>44</v>
      </c>
      <c r="D374" s="48"/>
      <c r="E374" s="50"/>
      <c r="F374" s="13" t="s">
        <v>16</v>
      </c>
      <c r="G374" s="78">
        <f>G375</f>
        <v>21400</v>
      </c>
      <c r="H374" s="78">
        <f>H375</f>
        <v>17000</v>
      </c>
    </row>
    <row r="375" spans="1:8" ht="18.75">
      <c r="A375" s="5"/>
      <c r="B375" s="5"/>
      <c r="C375" s="29"/>
      <c r="D375" s="48">
        <v>441</v>
      </c>
      <c r="E375" s="50"/>
      <c r="F375" s="19" t="s">
        <v>16</v>
      </c>
      <c r="G375" s="42">
        <f>G376+G377</f>
        <v>21400</v>
      </c>
      <c r="H375" s="42">
        <f>H376+H377</f>
        <v>17000</v>
      </c>
    </row>
    <row r="376" spans="1:8" s="41" customFormat="1" ht="18" customHeight="1">
      <c r="A376" s="40"/>
      <c r="B376" s="40"/>
      <c r="C376" s="29"/>
      <c r="D376" s="61"/>
      <c r="E376" s="60">
        <v>4415</v>
      </c>
      <c r="F376" s="40" t="s">
        <v>81</v>
      </c>
      <c r="G376" s="85">
        <v>1400</v>
      </c>
      <c r="H376" s="85">
        <v>2000</v>
      </c>
    </row>
    <row r="377" spans="1:8" s="41" customFormat="1" ht="18" customHeight="1">
      <c r="A377" s="40"/>
      <c r="B377" s="40"/>
      <c r="C377" s="29"/>
      <c r="D377" s="61"/>
      <c r="E377" s="60">
        <v>4416</v>
      </c>
      <c r="F377" s="40" t="s">
        <v>185</v>
      </c>
      <c r="G377" s="85">
        <v>20000</v>
      </c>
      <c r="H377" s="85">
        <v>15000</v>
      </c>
    </row>
    <row r="378" spans="1:8" s="41" customFormat="1" ht="18" customHeight="1">
      <c r="A378" s="40"/>
      <c r="B378" s="40"/>
      <c r="C378" s="29">
        <v>46</v>
      </c>
      <c r="D378" s="48"/>
      <c r="E378" s="49"/>
      <c r="F378" s="13" t="s">
        <v>18</v>
      </c>
      <c r="G378" s="104">
        <f>G379</f>
        <v>15000</v>
      </c>
      <c r="H378" s="118">
        <f>H379</f>
        <v>0</v>
      </c>
    </row>
    <row r="379" spans="1:8" s="41" customFormat="1" ht="18" customHeight="1">
      <c r="A379" s="40"/>
      <c r="B379" s="40"/>
      <c r="C379" s="29"/>
      <c r="D379" s="48">
        <v>461</v>
      </c>
      <c r="E379" s="49"/>
      <c r="F379" s="13" t="s">
        <v>177</v>
      </c>
      <c r="G379" s="104">
        <f>G380</f>
        <v>15000</v>
      </c>
      <c r="H379" s="118">
        <f>H380</f>
        <v>0</v>
      </c>
    </row>
    <row r="380" spans="1:8" s="41" customFormat="1" ht="42.75" customHeight="1">
      <c r="A380" s="40"/>
      <c r="B380" s="40"/>
      <c r="C380" s="29"/>
      <c r="D380" s="48"/>
      <c r="E380" s="49">
        <v>4611</v>
      </c>
      <c r="F380" s="101" t="s">
        <v>152</v>
      </c>
      <c r="G380" s="103">
        <v>15000</v>
      </c>
      <c r="H380" s="103">
        <v>0</v>
      </c>
    </row>
    <row r="381" spans="1:8" ht="18.75">
      <c r="A381" s="8"/>
      <c r="B381" s="8"/>
      <c r="C381" s="29"/>
      <c r="D381" s="48"/>
      <c r="E381" s="50"/>
      <c r="F381" s="14" t="s">
        <v>30</v>
      </c>
      <c r="G381" s="42">
        <f>G334+G368+G371+G374+G378</f>
        <v>378660</v>
      </c>
      <c r="H381" s="42">
        <f>H334+H368+H371+H374+H378</f>
        <v>368250</v>
      </c>
    </row>
    <row r="382" spans="1:8" ht="18.75">
      <c r="A382" s="8"/>
      <c r="B382" s="8"/>
      <c r="C382" s="29"/>
      <c r="D382" s="48"/>
      <c r="E382" s="50"/>
      <c r="F382" s="15"/>
      <c r="G382" s="77"/>
      <c r="H382" s="116"/>
    </row>
    <row r="383" spans="1:8" ht="18.75">
      <c r="A383" s="9" t="s">
        <v>48</v>
      </c>
      <c r="B383" s="18" t="s">
        <v>44</v>
      </c>
      <c r="C383" s="44"/>
      <c r="D383" s="48"/>
      <c r="E383" s="49"/>
      <c r="F383" s="10" t="s">
        <v>54</v>
      </c>
      <c r="G383" s="77"/>
      <c r="H383" s="116"/>
    </row>
    <row r="384" spans="1:8" ht="18.75">
      <c r="A384" s="12"/>
      <c r="B384" s="12"/>
      <c r="C384" s="29">
        <v>41</v>
      </c>
      <c r="D384" s="48"/>
      <c r="E384" s="49"/>
      <c r="F384" s="13" t="s">
        <v>0</v>
      </c>
      <c r="G384" s="78">
        <f>G385+G391+G395+G400+G404</f>
        <v>90860</v>
      </c>
      <c r="H384" s="78">
        <f>H385+H391+H395+H400+H404</f>
        <v>79500</v>
      </c>
    </row>
    <row r="385" spans="1:8" ht="21" customHeight="1">
      <c r="A385" s="9"/>
      <c r="B385" s="18"/>
      <c r="C385" s="44"/>
      <c r="D385" s="55">
        <v>411</v>
      </c>
      <c r="E385" s="56"/>
      <c r="F385" s="14" t="s">
        <v>79</v>
      </c>
      <c r="G385" s="42">
        <f>SUM(G386:G390)</f>
        <v>73120</v>
      </c>
      <c r="H385" s="42">
        <f>SUM(H386:H390)</f>
        <v>65180</v>
      </c>
    </row>
    <row r="386" spans="1:8" ht="18.75">
      <c r="A386" s="12"/>
      <c r="B386" s="12"/>
      <c r="C386" s="29"/>
      <c r="D386" s="53"/>
      <c r="E386" s="50">
        <v>4111</v>
      </c>
      <c r="F386" s="15" t="s">
        <v>2</v>
      </c>
      <c r="G386" s="77">
        <v>43550</v>
      </c>
      <c r="H386" s="77">
        <v>37850</v>
      </c>
    </row>
    <row r="387" spans="1:8" ht="18.75">
      <c r="A387" s="8"/>
      <c r="B387" s="8"/>
      <c r="C387" s="29"/>
      <c r="D387" s="48"/>
      <c r="E387" s="50">
        <v>4112</v>
      </c>
      <c r="F387" s="15" t="s">
        <v>3</v>
      </c>
      <c r="G387" s="77">
        <v>7010</v>
      </c>
      <c r="H387" s="77">
        <v>5600</v>
      </c>
    </row>
    <row r="388" spans="1:8" ht="19.5" customHeight="1">
      <c r="A388" s="5"/>
      <c r="B388" s="5"/>
      <c r="C388" s="29"/>
      <c r="D388" s="48"/>
      <c r="E388" s="50">
        <v>4113</v>
      </c>
      <c r="F388" s="15" t="s">
        <v>4</v>
      </c>
      <c r="G388" s="77">
        <v>15220</v>
      </c>
      <c r="H388" s="77">
        <v>13900</v>
      </c>
    </row>
    <row r="389" spans="1:8" ht="18" customHeight="1">
      <c r="A389" s="12"/>
      <c r="B389" s="12"/>
      <c r="C389" s="29"/>
      <c r="D389" s="48"/>
      <c r="E389" s="50">
        <v>4114</v>
      </c>
      <c r="F389" s="15" t="s">
        <v>5</v>
      </c>
      <c r="G389" s="77">
        <v>6470</v>
      </c>
      <c r="H389" s="77">
        <v>7100</v>
      </c>
    </row>
    <row r="390" spans="1:8" ht="18.75">
      <c r="A390" s="8"/>
      <c r="B390" s="8"/>
      <c r="C390" s="29"/>
      <c r="D390" s="48"/>
      <c r="E390" s="50">
        <v>4115</v>
      </c>
      <c r="F390" s="15" t="s">
        <v>6</v>
      </c>
      <c r="G390" s="77">
        <v>870</v>
      </c>
      <c r="H390" s="77">
        <v>730</v>
      </c>
    </row>
    <row r="391" spans="1:8" ht="18.75">
      <c r="A391" s="5"/>
      <c r="B391" s="5"/>
      <c r="C391" s="29"/>
      <c r="D391" s="48">
        <v>412</v>
      </c>
      <c r="E391" s="50"/>
      <c r="F391" s="14" t="s">
        <v>7</v>
      </c>
      <c r="G391" s="42">
        <f>SUM(G392:G394)</f>
        <v>8390</v>
      </c>
      <c r="H391" s="42">
        <f>SUM(H392:H394)</f>
        <v>8570</v>
      </c>
    </row>
    <row r="392" spans="1:8" ht="18.75">
      <c r="A392" s="5"/>
      <c r="B392" s="5"/>
      <c r="C392" s="29"/>
      <c r="D392" s="48"/>
      <c r="E392" s="50">
        <v>4121</v>
      </c>
      <c r="F392" s="15" t="s">
        <v>8</v>
      </c>
      <c r="G392" s="77">
        <v>1140</v>
      </c>
      <c r="H392" s="77">
        <v>1570</v>
      </c>
    </row>
    <row r="393" spans="1:8" ht="18.75" customHeight="1">
      <c r="A393" s="8"/>
      <c r="B393" s="8"/>
      <c r="C393" s="29"/>
      <c r="D393" s="48"/>
      <c r="E393" s="50">
        <v>4123</v>
      </c>
      <c r="F393" s="15" t="s">
        <v>9</v>
      </c>
      <c r="G393" s="77">
        <v>6400</v>
      </c>
      <c r="H393" s="77">
        <v>3500</v>
      </c>
    </row>
    <row r="394" spans="1:8" ht="18.75">
      <c r="A394" s="5"/>
      <c r="B394" s="5"/>
      <c r="C394" s="29"/>
      <c r="D394" s="48"/>
      <c r="E394" s="50">
        <v>4127</v>
      </c>
      <c r="F394" s="15" t="s">
        <v>10</v>
      </c>
      <c r="G394" s="77">
        <v>850</v>
      </c>
      <c r="H394" s="77">
        <v>3500</v>
      </c>
    </row>
    <row r="395" spans="1:8" ht="21.75" customHeight="1">
      <c r="A395" s="8"/>
      <c r="B395" s="8"/>
      <c r="C395" s="29"/>
      <c r="D395" s="48">
        <v>413</v>
      </c>
      <c r="E395" s="50"/>
      <c r="F395" s="14" t="s">
        <v>11</v>
      </c>
      <c r="G395" s="42">
        <f>SUM(G396:G399)</f>
        <v>1780</v>
      </c>
      <c r="H395" s="42">
        <f>SUM(H396:H399)</f>
        <v>1130</v>
      </c>
    </row>
    <row r="396" spans="1:8" ht="39.75" customHeight="1">
      <c r="A396" s="8"/>
      <c r="B396" s="8"/>
      <c r="C396" s="29"/>
      <c r="D396" s="48"/>
      <c r="E396" s="50">
        <v>4131</v>
      </c>
      <c r="F396" s="15" t="s">
        <v>103</v>
      </c>
      <c r="G396" s="77">
        <v>280</v>
      </c>
      <c r="H396" s="77">
        <v>250</v>
      </c>
    </row>
    <row r="397" spans="1:8" ht="18.75">
      <c r="A397" s="8"/>
      <c r="B397" s="8"/>
      <c r="C397" s="29"/>
      <c r="D397" s="48"/>
      <c r="E397" s="50">
        <v>4131</v>
      </c>
      <c r="F397" s="15" t="s">
        <v>127</v>
      </c>
      <c r="G397" s="77">
        <v>1000</v>
      </c>
      <c r="H397" s="77">
        <v>500</v>
      </c>
    </row>
    <row r="398" spans="1:8" ht="35.25" customHeight="1">
      <c r="A398" s="8"/>
      <c r="B398" s="8"/>
      <c r="C398" s="29"/>
      <c r="D398" s="48"/>
      <c r="E398" s="50">
        <v>4133</v>
      </c>
      <c r="F398" s="15" t="s">
        <v>102</v>
      </c>
      <c r="G398" s="77">
        <v>180</v>
      </c>
      <c r="H398" s="77">
        <v>180</v>
      </c>
    </row>
    <row r="399" spans="1:8" ht="18.75">
      <c r="A399" s="5"/>
      <c r="B399" s="5"/>
      <c r="C399" s="29"/>
      <c r="D399" s="48"/>
      <c r="E399" s="50">
        <v>4139</v>
      </c>
      <c r="F399" s="15" t="s">
        <v>104</v>
      </c>
      <c r="G399" s="77">
        <v>320</v>
      </c>
      <c r="H399" s="77">
        <v>200</v>
      </c>
    </row>
    <row r="400" spans="1:8" ht="18.75">
      <c r="A400" s="5"/>
      <c r="B400" s="5"/>
      <c r="C400" s="29"/>
      <c r="D400" s="48">
        <v>414</v>
      </c>
      <c r="E400" s="50"/>
      <c r="F400" s="14" t="s">
        <v>105</v>
      </c>
      <c r="G400" s="68">
        <f>SUM(G401:G403)</f>
        <v>1570</v>
      </c>
      <c r="H400" s="68">
        <f>SUM(H401:H403)</f>
        <v>1120</v>
      </c>
    </row>
    <row r="401" spans="1:8" ht="16.5" customHeight="1">
      <c r="A401" s="5"/>
      <c r="B401" s="5"/>
      <c r="C401" s="29"/>
      <c r="D401" s="48"/>
      <c r="E401" s="64">
        <v>4141</v>
      </c>
      <c r="F401" s="23" t="s">
        <v>110</v>
      </c>
      <c r="G401" s="77">
        <v>400</v>
      </c>
      <c r="H401" s="77">
        <v>400</v>
      </c>
    </row>
    <row r="402" spans="1:8" ht="19.5" customHeight="1">
      <c r="A402" s="11"/>
      <c r="B402" s="11"/>
      <c r="C402" s="29"/>
      <c r="D402" s="48"/>
      <c r="E402" s="50">
        <v>4143</v>
      </c>
      <c r="F402" s="15" t="s">
        <v>109</v>
      </c>
      <c r="G402" s="77">
        <v>570</v>
      </c>
      <c r="H402" s="77">
        <v>570</v>
      </c>
    </row>
    <row r="403" spans="1:8" ht="22.5" customHeight="1">
      <c r="A403" s="8"/>
      <c r="B403" s="8"/>
      <c r="C403" s="29"/>
      <c r="D403" s="48"/>
      <c r="E403" s="50">
        <v>4148</v>
      </c>
      <c r="F403" s="15" t="s">
        <v>107</v>
      </c>
      <c r="G403" s="77">
        <v>600</v>
      </c>
      <c r="H403" s="77">
        <v>150</v>
      </c>
    </row>
    <row r="404" spans="1:8" ht="18.75" customHeight="1">
      <c r="A404" s="8"/>
      <c r="B404" s="8"/>
      <c r="C404" s="29"/>
      <c r="D404" s="48">
        <v>419</v>
      </c>
      <c r="E404" s="50"/>
      <c r="F404" s="14" t="s">
        <v>13</v>
      </c>
      <c r="G404" s="67">
        <f>SUM(G405:G407)</f>
        <v>6000</v>
      </c>
      <c r="H404" s="42">
        <f>SUM(H405:H407)</f>
        <v>3500</v>
      </c>
    </row>
    <row r="405" spans="1:8" ht="33.75" customHeight="1">
      <c r="A405" s="8"/>
      <c r="B405" s="8"/>
      <c r="C405" s="29"/>
      <c r="D405" s="48"/>
      <c r="E405" s="50">
        <v>4199</v>
      </c>
      <c r="F405" s="15" t="s">
        <v>147</v>
      </c>
      <c r="G405" s="77">
        <v>3000</v>
      </c>
      <c r="H405" s="77">
        <v>1000</v>
      </c>
    </row>
    <row r="406" spans="1:8" ht="19.5" customHeight="1">
      <c r="A406" s="8"/>
      <c r="B406" s="8"/>
      <c r="C406" s="29"/>
      <c r="D406" s="48"/>
      <c r="E406" s="50">
        <v>4199</v>
      </c>
      <c r="F406" s="15" t="s">
        <v>186</v>
      </c>
      <c r="G406" s="77">
        <v>1500</v>
      </c>
      <c r="H406" s="77">
        <v>1500</v>
      </c>
    </row>
    <row r="407" spans="1:8" ht="19.5" customHeight="1">
      <c r="A407" s="8"/>
      <c r="B407" s="8"/>
      <c r="C407" s="29"/>
      <c r="D407" s="48"/>
      <c r="E407" s="50">
        <v>4199</v>
      </c>
      <c r="F407" s="15" t="s">
        <v>108</v>
      </c>
      <c r="G407" s="77">
        <v>1500</v>
      </c>
      <c r="H407" s="77">
        <v>1000</v>
      </c>
    </row>
    <row r="408" spans="1:8" ht="18.75">
      <c r="A408" s="8"/>
      <c r="B408" s="8"/>
      <c r="C408" s="29">
        <v>44</v>
      </c>
      <c r="D408" s="48"/>
      <c r="E408" s="50"/>
      <c r="F408" s="13" t="s">
        <v>16</v>
      </c>
      <c r="G408" s="78">
        <f>G409</f>
        <v>700</v>
      </c>
      <c r="H408" s="78">
        <f>H409</f>
        <v>250</v>
      </c>
    </row>
    <row r="409" spans="1:8" ht="18.75">
      <c r="A409" s="8"/>
      <c r="B409" s="8"/>
      <c r="C409" s="29"/>
      <c r="D409" s="48">
        <v>441</v>
      </c>
      <c r="E409" s="50"/>
      <c r="F409" s="14" t="s">
        <v>16</v>
      </c>
      <c r="G409" s="42">
        <f>G410</f>
        <v>700</v>
      </c>
      <c r="H409" s="42">
        <f>H410</f>
        <v>250</v>
      </c>
    </row>
    <row r="410" spans="1:8" ht="18.75">
      <c r="A410" s="12"/>
      <c r="B410" s="12"/>
      <c r="C410" s="29"/>
      <c r="D410" s="48"/>
      <c r="E410" s="50">
        <v>4415</v>
      </c>
      <c r="F410" s="15" t="s">
        <v>81</v>
      </c>
      <c r="G410" s="77">
        <v>700</v>
      </c>
      <c r="H410" s="77">
        <v>250</v>
      </c>
    </row>
    <row r="411" spans="1:8" ht="21.75" customHeight="1">
      <c r="A411" s="8"/>
      <c r="B411" s="8"/>
      <c r="C411" s="29"/>
      <c r="D411" s="48"/>
      <c r="E411" s="49"/>
      <c r="F411" s="14" t="s">
        <v>30</v>
      </c>
      <c r="G411" s="42">
        <f>G384+G408</f>
        <v>91560</v>
      </c>
      <c r="H411" s="42">
        <f>H384+H408</f>
        <v>79750</v>
      </c>
    </row>
    <row r="412" spans="1:8" ht="18.75" hidden="1">
      <c r="A412" s="8"/>
      <c r="B412" s="8"/>
      <c r="C412" s="29"/>
      <c r="D412" s="48">
        <v>4415</v>
      </c>
      <c r="E412" s="50"/>
      <c r="F412" s="86"/>
      <c r="G412" s="87"/>
      <c r="H412" s="116"/>
    </row>
    <row r="413" spans="1:9" ht="18.75">
      <c r="A413" s="9" t="s">
        <v>180</v>
      </c>
      <c r="B413" s="18" t="s">
        <v>41</v>
      </c>
      <c r="C413" s="44"/>
      <c r="D413" s="48"/>
      <c r="E413" s="49"/>
      <c r="F413" s="10" t="s">
        <v>55</v>
      </c>
      <c r="G413" s="77"/>
      <c r="H413" s="116"/>
      <c r="I413" s="90"/>
    </row>
    <row r="414" spans="1:9" ht="18.75">
      <c r="A414" s="5"/>
      <c r="B414" s="5"/>
      <c r="C414" s="29">
        <v>41</v>
      </c>
      <c r="D414" s="48"/>
      <c r="E414" s="49"/>
      <c r="F414" s="13" t="s">
        <v>0</v>
      </c>
      <c r="G414" s="78">
        <f>G415+G421+G425+G431+G435+G439</f>
        <v>289400</v>
      </c>
      <c r="H414" s="78">
        <f>H415+H421+H425+H431+H435+H439</f>
        <v>312660</v>
      </c>
      <c r="I414" s="90"/>
    </row>
    <row r="415" spans="1:10" ht="17.25" customHeight="1">
      <c r="A415" s="9"/>
      <c r="B415" s="18"/>
      <c r="C415" s="44"/>
      <c r="D415" s="55">
        <v>411</v>
      </c>
      <c r="E415" s="56"/>
      <c r="F415" s="14" t="s">
        <v>1</v>
      </c>
      <c r="G415" s="42">
        <f>SUM(G416:G420)</f>
        <v>218910</v>
      </c>
      <c r="H415" s="42">
        <f>SUM(H416:H420)</f>
        <v>247480</v>
      </c>
      <c r="I415" s="91"/>
      <c r="J415" s="4"/>
    </row>
    <row r="416" spans="1:9" ht="18.75">
      <c r="A416" s="5"/>
      <c r="B416" s="5"/>
      <c r="C416" s="29"/>
      <c r="D416" s="53"/>
      <c r="E416" s="50">
        <v>4111</v>
      </c>
      <c r="F416" s="15" t="s">
        <v>2</v>
      </c>
      <c r="G416" s="77">
        <v>125000</v>
      </c>
      <c r="H416" s="77">
        <v>142000</v>
      </c>
      <c r="I416" s="90"/>
    </row>
    <row r="417" spans="1:9" ht="18.75">
      <c r="A417" s="5"/>
      <c r="B417" s="5"/>
      <c r="C417" s="29"/>
      <c r="D417" s="48"/>
      <c r="E417" s="50">
        <v>4112</v>
      </c>
      <c r="F417" s="15" t="s">
        <v>3</v>
      </c>
      <c r="G417" s="77">
        <v>17800</v>
      </c>
      <c r="H417" s="77">
        <v>19400</v>
      </c>
      <c r="I417" s="90"/>
    </row>
    <row r="418" spans="1:9" ht="18.75">
      <c r="A418" s="5"/>
      <c r="B418" s="5"/>
      <c r="C418" s="29"/>
      <c r="D418" s="48"/>
      <c r="E418" s="50">
        <v>4113</v>
      </c>
      <c r="F418" s="15" t="s">
        <v>4</v>
      </c>
      <c r="G418" s="77">
        <v>45100</v>
      </c>
      <c r="H418" s="77">
        <v>50570</v>
      </c>
      <c r="I418" s="90"/>
    </row>
    <row r="419" spans="1:9" ht="18.75">
      <c r="A419" s="8"/>
      <c r="B419" s="8"/>
      <c r="C419" s="29"/>
      <c r="D419" s="48"/>
      <c r="E419" s="50">
        <v>4114</v>
      </c>
      <c r="F419" s="15" t="s">
        <v>5</v>
      </c>
      <c r="G419" s="77">
        <v>28700</v>
      </c>
      <c r="H419" s="77">
        <v>33000</v>
      </c>
      <c r="I419" s="90"/>
    </row>
    <row r="420" spans="1:9" ht="18.75">
      <c r="A420" s="5"/>
      <c r="B420" s="5"/>
      <c r="C420" s="29"/>
      <c r="D420" s="48"/>
      <c r="E420" s="50">
        <v>4115</v>
      </c>
      <c r="F420" s="15" t="s">
        <v>6</v>
      </c>
      <c r="G420" s="77">
        <v>2310</v>
      </c>
      <c r="H420" s="77">
        <v>2510</v>
      </c>
      <c r="I420" s="90"/>
    </row>
    <row r="421" spans="1:9" ht="18.75">
      <c r="A421" s="5"/>
      <c r="B421" s="5"/>
      <c r="C421" s="29"/>
      <c r="D421" s="48">
        <v>412</v>
      </c>
      <c r="E421" s="50"/>
      <c r="F421" s="88" t="s">
        <v>7</v>
      </c>
      <c r="G421" s="89">
        <f>SUM(G422:G424)</f>
        <v>25280</v>
      </c>
      <c r="H421" s="89">
        <f>SUM(H422:H424)</f>
        <v>28990</v>
      </c>
      <c r="I421" s="90"/>
    </row>
    <row r="422" spans="1:8" ht="18.75">
      <c r="A422" s="8"/>
      <c r="B422" s="8"/>
      <c r="C422" s="29"/>
      <c r="D422" s="48"/>
      <c r="E422" s="50">
        <v>4121</v>
      </c>
      <c r="F422" s="15" t="s">
        <v>8</v>
      </c>
      <c r="G422" s="77">
        <v>4750</v>
      </c>
      <c r="H422" s="77">
        <v>7490</v>
      </c>
    </row>
    <row r="423" spans="1:8" ht="18.75">
      <c r="A423" s="5"/>
      <c r="B423" s="5"/>
      <c r="C423" s="29"/>
      <c r="D423" s="48"/>
      <c r="E423" s="50">
        <v>4123</v>
      </c>
      <c r="F423" s="15" t="s">
        <v>9</v>
      </c>
      <c r="G423" s="77">
        <v>19430</v>
      </c>
      <c r="H423" s="77">
        <v>18500</v>
      </c>
    </row>
    <row r="424" spans="1:8" ht="18.75">
      <c r="A424" s="5"/>
      <c r="B424" s="5"/>
      <c r="C424" s="29"/>
      <c r="D424" s="48"/>
      <c r="E424" s="50">
        <v>4127</v>
      </c>
      <c r="F424" s="15" t="s">
        <v>10</v>
      </c>
      <c r="G424" s="77">
        <v>1100</v>
      </c>
      <c r="H424" s="77">
        <v>3000</v>
      </c>
    </row>
    <row r="425" spans="1:8" ht="18.75">
      <c r="A425" s="12"/>
      <c r="B425" s="12"/>
      <c r="C425" s="29"/>
      <c r="D425" s="48">
        <v>413</v>
      </c>
      <c r="E425" s="50"/>
      <c r="F425" s="14" t="s">
        <v>11</v>
      </c>
      <c r="G425" s="42">
        <f>SUM(G426:G430)</f>
        <v>23990</v>
      </c>
      <c r="H425" s="42">
        <f>SUM(H426:H430)</f>
        <v>21790</v>
      </c>
    </row>
    <row r="426" spans="1:8" ht="36">
      <c r="A426" s="12"/>
      <c r="B426" s="12"/>
      <c r="C426" s="29"/>
      <c r="D426" s="48"/>
      <c r="E426" s="50">
        <v>4131</v>
      </c>
      <c r="F426" s="15" t="s">
        <v>103</v>
      </c>
      <c r="G426" s="105">
        <v>90</v>
      </c>
      <c r="H426" s="72">
        <v>90</v>
      </c>
    </row>
    <row r="427" spans="1:8" ht="19.5" customHeight="1">
      <c r="A427" s="5"/>
      <c r="B427" s="5"/>
      <c r="C427" s="29"/>
      <c r="D427" s="48"/>
      <c r="E427" s="50">
        <v>4131</v>
      </c>
      <c r="F427" s="15" t="s">
        <v>127</v>
      </c>
      <c r="G427" s="77">
        <v>5000</v>
      </c>
      <c r="H427" s="77">
        <v>2500</v>
      </c>
    </row>
    <row r="428" spans="1:8" ht="20.25" customHeight="1">
      <c r="A428" s="5"/>
      <c r="B428" s="5"/>
      <c r="C428" s="29"/>
      <c r="D428" s="48"/>
      <c r="E428" s="50">
        <v>4134</v>
      </c>
      <c r="F428" s="15" t="s">
        <v>148</v>
      </c>
      <c r="G428" s="77">
        <v>2000</v>
      </c>
      <c r="H428" s="77">
        <v>1500</v>
      </c>
    </row>
    <row r="429" spans="1:8" ht="18" customHeight="1">
      <c r="A429" s="5"/>
      <c r="B429" s="5"/>
      <c r="C429" s="29"/>
      <c r="D429" s="48"/>
      <c r="E429" s="50">
        <v>4135</v>
      </c>
      <c r="F429" s="15" t="s">
        <v>137</v>
      </c>
      <c r="G429" s="77">
        <v>16000</v>
      </c>
      <c r="H429" s="77">
        <v>16000</v>
      </c>
    </row>
    <row r="430" spans="1:8" ht="20.25" customHeight="1">
      <c r="A430" s="5"/>
      <c r="B430" s="5"/>
      <c r="C430" s="29"/>
      <c r="D430" s="48"/>
      <c r="E430" s="50">
        <v>4139</v>
      </c>
      <c r="F430" s="15" t="s">
        <v>104</v>
      </c>
      <c r="G430" s="77">
        <v>900</v>
      </c>
      <c r="H430" s="77">
        <v>1700</v>
      </c>
    </row>
    <row r="431" spans="1:8" ht="19.5" customHeight="1">
      <c r="A431" s="5"/>
      <c r="B431" s="5"/>
      <c r="C431" s="29"/>
      <c r="D431" s="48">
        <v>414</v>
      </c>
      <c r="E431" s="50"/>
      <c r="F431" s="14" t="s">
        <v>105</v>
      </c>
      <c r="G431" s="68">
        <f>SUM(G432:G434)</f>
        <v>2270</v>
      </c>
      <c r="H431" s="68">
        <f>SUM(H432:H434)</f>
        <v>2800</v>
      </c>
    </row>
    <row r="432" spans="1:8" ht="19.5" customHeight="1">
      <c r="A432" s="5"/>
      <c r="B432" s="5"/>
      <c r="C432" s="29"/>
      <c r="D432" s="48"/>
      <c r="E432" s="50">
        <v>4141</v>
      </c>
      <c r="F432" s="23" t="s">
        <v>110</v>
      </c>
      <c r="G432" s="97">
        <v>500</v>
      </c>
      <c r="H432" s="77">
        <v>800</v>
      </c>
    </row>
    <row r="433" spans="1:8" ht="18.75" customHeight="1">
      <c r="A433" s="5"/>
      <c r="B433" s="5"/>
      <c r="C433" s="29"/>
      <c r="D433" s="48"/>
      <c r="E433" s="50">
        <v>4143</v>
      </c>
      <c r="F433" s="15" t="s">
        <v>109</v>
      </c>
      <c r="G433" s="77">
        <v>1270</v>
      </c>
      <c r="H433" s="77">
        <v>1500</v>
      </c>
    </row>
    <row r="434" spans="1:8" ht="19.5" customHeight="1">
      <c r="A434" s="5"/>
      <c r="B434" s="5"/>
      <c r="C434" s="29"/>
      <c r="D434" s="48"/>
      <c r="E434" s="50">
        <v>4148</v>
      </c>
      <c r="F434" s="15" t="s">
        <v>107</v>
      </c>
      <c r="G434" s="77">
        <v>500</v>
      </c>
      <c r="H434" s="77">
        <v>500</v>
      </c>
    </row>
    <row r="435" spans="1:8" ht="18.75">
      <c r="A435" s="5"/>
      <c r="B435" s="5"/>
      <c r="C435" s="29"/>
      <c r="D435" s="48">
        <v>415</v>
      </c>
      <c r="E435" s="50"/>
      <c r="F435" s="14" t="s">
        <v>144</v>
      </c>
      <c r="G435" s="42">
        <f>SUM(G436:G438)</f>
        <v>12500</v>
      </c>
      <c r="H435" s="42">
        <f>SUM(H436:H438)</f>
        <v>6500</v>
      </c>
    </row>
    <row r="436" spans="1:8" ht="18.75">
      <c r="A436" s="5"/>
      <c r="B436" s="5"/>
      <c r="C436" s="29"/>
      <c r="D436" s="48"/>
      <c r="E436" s="50">
        <v>4152</v>
      </c>
      <c r="F436" s="15" t="s">
        <v>178</v>
      </c>
      <c r="G436" s="105">
        <v>1500</v>
      </c>
      <c r="H436" s="72">
        <v>500</v>
      </c>
    </row>
    <row r="437" spans="1:8" ht="18.75">
      <c r="A437" s="5"/>
      <c r="B437" s="5"/>
      <c r="C437" s="29"/>
      <c r="D437" s="48"/>
      <c r="E437" s="50">
        <v>4153</v>
      </c>
      <c r="F437" s="15" t="s">
        <v>77</v>
      </c>
      <c r="G437" s="77">
        <v>1000</v>
      </c>
      <c r="H437" s="77">
        <v>1000</v>
      </c>
    </row>
    <row r="438" spans="1:8" ht="19.5" customHeight="1">
      <c r="A438" s="5"/>
      <c r="B438" s="5"/>
      <c r="C438" s="29"/>
      <c r="D438" s="48"/>
      <c r="E438" s="50">
        <v>4153</v>
      </c>
      <c r="F438" s="15" t="s">
        <v>49</v>
      </c>
      <c r="G438" s="77">
        <v>10000</v>
      </c>
      <c r="H438" s="77">
        <v>5000</v>
      </c>
    </row>
    <row r="439" spans="1:8" ht="18.75">
      <c r="A439" s="8"/>
      <c r="B439" s="8"/>
      <c r="C439" s="29"/>
      <c r="D439" s="48">
        <v>419</v>
      </c>
      <c r="E439" s="49"/>
      <c r="F439" s="14" t="s">
        <v>13</v>
      </c>
      <c r="G439" s="67">
        <f>SUM(G440:G442)</f>
        <v>6450</v>
      </c>
      <c r="H439" s="42">
        <f>SUM(H440:H442)</f>
        <v>5100</v>
      </c>
    </row>
    <row r="440" spans="1:8" ht="18.75">
      <c r="A440" s="8"/>
      <c r="B440" s="8"/>
      <c r="C440" s="29"/>
      <c r="D440" s="48"/>
      <c r="E440" s="50">
        <v>4194</v>
      </c>
      <c r="F440" s="15" t="s">
        <v>142</v>
      </c>
      <c r="G440" s="72">
        <v>5500</v>
      </c>
      <c r="H440" s="77">
        <v>3500</v>
      </c>
    </row>
    <row r="441" spans="1:8" ht="21" customHeight="1">
      <c r="A441" s="5"/>
      <c r="B441" s="5"/>
      <c r="C441" s="29"/>
      <c r="D441" s="48"/>
      <c r="E441" s="50">
        <v>4196</v>
      </c>
      <c r="F441" s="15" t="s">
        <v>143</v>
      </c>
      <c r="G441" s="72">
        <v>500</v>
      </c>
      <c r="H441" s="77">
        <v>800</v>
      </c>
    </row>
    <row r="442" spans="1:8" ht="19.5" customHeight="1">
      <c r="A442" s="5"/>
      <c r="B442" s="5"/>
      <c r="C442" s="29"/>
      <c r="D442" s="48"/>
      <c r="E442" s="50">
        <v>4199</v>
      </c>
      <c r="F442" s="15" t="s">
        <v>112</v>
      </c>
      <c r="G442" s="72">
        <v>450</v>
      </c>
      <c r="H442" s="77">
        <v>800</v>
      </c>
    </row>
    <row r="443" spans="1:8" ht="18.75" customHeight="1">
      <c r="A443" s="5"/>
      <c r="B443" s="5"/>
      <c r="C443" s="29">
        <v>44</v>
      </c>
      <c r="D443" s="48"/>
      <c r="E443" s="50"/>
      <c r="F443" s="13" t="s">
        <v>16</v>
      </c>
      <c r="G443" s="78">
        <f>G444</f>
        <v>15000</v>
      </c>
      <c r="H443" s="78">
        <f>H444</f>
        <v>15000</v>
      </c>
    </row>
    <row r="444" spans="1:8" ht="18.75">
      <c r="A444" s="8"/>
      <c r="B444" s="8"/>
      <c r="C444" s="29"/>
      <c r="D444" s="48">
        <v>441</v>
      </c>
      <c r="E444" s="50"/>
      <c r="F444" s="14" t="s">
        <v>16</v>
      </c>
      <c r="G444" s="42">
        <f>SUM(G445:G446)</f>
        <v>15000</v>
      </c>
      <c r="H444" s="42">
        <f>SUM(H445:H446)</f>
        <v>15000</v>
      </c>
    </row>
    <row r="445" spans="1:8" ht="33.75" customHeight="1">
      <c r="A445" s="8"/>
      <c r="B445" s="8"/>
      <c r="C445" s="29"/>
      <c r="D445" s="48"/>
      <c r="E445" s="50">
        <v>4412</v>
      </c>
      <c r="F445" s="24" t="s">
        <v>149</v>
      </c>
      <c r="G445" s="72">
        <v>5000</v>
      </c>
      <c r="H445" s="77">
        <v>5000</v>
      </c>
    </row>
    <row r="446" spans="1:8" ht="17.25" customHeight="1">
      <c r="A446" s="12"/>
      <c r="B446" s="12"/>
      <c r="C446" s="29"/>
      <c r="D446" s="48"/>
      <c r="E446" s="50">
        <v>4415</v>
      </c>
      <c r="F446" s="15" t="s">
        <v>89</v>
      </c>
      <c r="G446" s="72">
        <v>10000</v>
      </c>
      <c r="H446" s="77">
        <v>10000</v>
      </c>
    </row>
    <row r="447" spans="1:8" ht="20.25" customHeight="1">
      <c r="A447" s="8"/>
      <c r="B447" s="8"/>
      <c r="C447" s="29">
        <v>46</v>
      </c>
      <c r="D447" s="48"/>
      <c r="E447" s="49"/>
      <c r="F447" s="13" t="s">
        <v>18</v>
      </c>
      <c r="G447" s="78">
        <f>G448</f>
        <v>5000</v>
      </c>
      <c r="H447" s="78">
        <f>H448</f>
        <v>5000</v>
      </c>
    </row>
    <row r="448" spans="1:8" ht="20.25" customHeight="1">
      <c r="A448" s="5"/>
      <c r="B448" s="5"/>
      <c r="C448" s="29"/>
      <c r="D448" s="48">
        <v>463</v>
      </c>
      <c r="E448" s="50"/>
      <c r="F448" s="14" t="s">
        <v>19</v>
      </c>
      <c r="G448" s="67">
        <f>SUM(G449:G449)</f>
        <v>5000</v>
      </c>
      <c r="H448" s="42">
        <f>SUM(H449:H449)</f>
        <v>5000</v>
      </c>
    </row>
    <row r="449" spans="1:8" ht="19.5" customHeight="1">
      <c r="A449" s="5"/>
      <c r="B449" s="5"/>
      <c r="C449" s="29"/>
      <c r="D449" s="48"/>
      <c r="E449" s="50">
        <v>4630</v>
      </c>
      <c r="F449" s="15" t="s">
        <v>65</v>
      </c>
      <c r="G449" s="77">
        <v>5000</v>
      </c>
      <c r="H449" s="77">
        <v>5000</v>
      </c>
    </row>
    <row r="450" spans="1:8" ht="18.75">
      <c r="A450" s="5"/>
      <c r="B450" s="5"/>
      <c r="C450" s="29"/>
      <c r="D450" s="48"/>
      <c r="E450" s="50"/>
      <c r="F450" s="14" t="s">
        <v>30</v>
      </c>
      <c r="G450" s="42">
        <f>G414+G443+G447</f>
        <v>309400</v>
      </c>
      <c r="H450" s="42">
        <f>H414+H443+H447</f>
        <v>332660</v>
      </c>
    </row>
    <row r="451" spans="1:8" ht="18.75">
      <c r="A451" s="5"/>
      <c r="B451" s="5"/>
      <c r="C451" s="29"/>
      <c r="D451" s="48"/>
      <c r="E451" s="50"/>
      <c r="F451" s="14"/>
      <c r="G451" s="77"/>
      <c r="H451" s="116"/>
    </row>
    <row r="452" spans="1:8" ht="18.75">
      <c r="A452" s="106">
        <v>14</v>
      </c>
      <c r="B452" s="5" t="s">
        <v>78</v>
      </c>
      <c r="C452" s="29"/>
      <c r="D452" s="48"/>
      <c r="E452" s="50"/>
      <c r="F452" s="14" t="s">
        <v>73</v>
      </c>
      <c r="G452" s="77"/>
      <c r="H452" s="116"/>
    </row>
    <row r="453" spans="1:8" ht="18.75">
      <c r="A453" s="5"/>
      <c r="B453" s="5"/>
      <c r="C453" s="29">
        <v>41</v>
      </c>
      <c r="D453" s="48"/>
      <c r="E453" s="50"/>
      <c r="F453" s="31" t="s">
        <v>74</v>
      </c>
      <c r="G453" s="78">
        <f>G454+G460+G464+G470+G476+G479</f>
        <v>239200</v>
      </c>
      <c r="H453" s="78">
        <f>H454+H460+H464+H470+H476+H479</f>
        <v>263020</v>
      </c>
    </row>
    <row r="454" spans="1:8" ht="18" customHeight="1">
      <c r="A454" s="5"/>
      <c r="B454" s="5"/>
      <c r="C454" s="29"/>
      <c r="D454" s="48">
        <v>411</v>
      </c>
      <c r="E454" s="50"/>
      <c r="F454" s="14" t="s">
        <v>1</v>
      </c>
      <c r="G454" s="42">
        <f>SUM(G455:G459)</f>
        <v>183820</v>
      </c>
      <c r="H454" s="42">
        <f>SUM(H455:H459)</f>
        <v>165700</v>
      </c>
    </row>
    <row r="455" spans="1:8" ht="18.75">
      <c r="A455" s="5"/>
      <c r="B455" s="5"/>
      <c r="C455" s="29"/>
      <c r="D455" s="48"/>
      <c r="E455" s="50">
        <v>4111</v>
      </c>
      <c r="F455" s="24" t="s">
        <v>2</v>
      </c>
      <c r="G455" s="77">
        <v>109450</v>
      </c>
      <c r="H455" s="77">
        <v>98700</v>
      </c>
    </row>
    <row r="456" spans="1:8" ht="18.75">
      <c r="A456" s="5"/>
      <c r="B456" s="5"/>
      <c r="C456" s="29"/>
      <c r="D456" s="48"/>
      <c r="E456" s="50">
        <v>4112</v>
      </c>
      <c r="F456" s="24" t="s">
        <v>3</v>
      </c>
      <c r="G456" s="77">
        <v>15870</v>
      </c>
      <c r="H456" s="77">
        <v>13500</v>
      </c>
    </row>
    <row r="457" spans="1:8" ht="18.75">
      <c r="A457" s="5"/>
      <c r="B457" s="5"/>
      <c r="C457" s="29"/>
      <c r="D457" s="48"/>
      <c r="E457" s="50">
        <v>4113</v>
      </c>
      <c r="F457" s="24" t="s">
        <v>4</v>
      </c>
      <c r="G457" s="77">
        <v>39600</v>
      </c>
      <c r="H457" s="77">
        <v>35550</v>
      </c>
    </row>
    <row r="458" spans="1:8" ht="18.75">
      <c r="A458" s="5"/>
      <c r="B458" s="5"/>
      <c r="C458" s="29"/>
      <c r="D458" s="48"/>
      <c r="E458" s="50">
        <v>4114</v>
      </c>
      <c r="F458" s="24" t="s">
        <v>75</v>
      </c>
      <c r="G458" s="77">
        <v>16840</v>
      </c>
      <c r="H458" s="77">
        <v>16200</v>
      </c>
    </row>
    <row r="459" spans="1:8" ht="18.75">
      <c r="A459" s="5"/>
      <c r="B459" s="5"/>
      <c r="C459" s="29"/>
      <c r="D459" s="48"/>
      <c r="E459" s="50">
        <v>4115</v>
      </c>
      <c r="F459" s="24" t="s">
        <v>6</v>
      </c>
      <c r="G459" s="77">
        <v>2060</v>
      </c>
      <c r="H459" s="77">
        <v>1750</v>
      </c>
    </row>
    <row r="460" spans="1:8" ht="18.75">
      <c r="A460" s="5"/>
      <c r="B460" s="5"/>
      <c r="C460" s="29"/>
      <c r="D460" s="48">
        <v>412</v>
      </c>
      <c r="E460" s="50"/>
      <c r="F460" s="14" t="s">
        <v>76</v>
      </c>
      <c r="G460" s="42">
        <f>SUM(G461:G463)</f>
        <v>17920</v>
      </c>
      <c r="H460" s="42">
        <f>SUM(H461:H463)</f>
        <v>20440</v>
      </c>
    </row>
    <row r="461" spans="1:8" ht="18.75">
      <c r="A461" s="5"/>
      <c r="B461" s="5"/>
      <c r="C461" s="29"/>
      <c r="D461" s="48"/>
      <c r="E461" s="50">
        <v>4121</v>
      </c>
      <c r="F461" s="15" t="s">
        <v>8</v>
      </c>
      <c r="G461" s="77">
        <v>3420</v>
      </c>
      <c r="H461" s="77">
        <v>5630</v>
      </c>
    </row>
    <row r="462" spans="1:8" ht="18.75">
      <c r="A462" s="5"/>
      <c r="B462" s="5"/>
      <c r="C462" s="29"/>
      <c r="D462" s="48"/>
      <c r="E462" s="50">
        <v>4123</v>
      </c>
      <c r="F462" s="15" t="s">
        <v>9</v>
      </c>
      <c r="G462" s="77">
        <v>13400</v>
      </c>
      <c r="H462" s="77">
        <v>12710</v>
      </c>
    </row>
    <row r="463" spans="1:8" ht="18.75">
      <c r="A463" s="5"/>
      <c r="B463" s="5"/>
      <c r="C463" s="29"/>
      <c r="D463" s="48"/>
      <c r="E463" s="50">
        <v>4127</v>
      </c>
      <c r="F463" s="15" t="s">
        <v>10</v>
      </c>
      <c r="G463" s="77">
        <v>1100</v>
      </c>
      <c r="H463" s="77">
        <v>2100</v>
      </c>
    </row>
    <row r="464" spans="1:8" ht="18.75">
      <c r="A464" s="5"/>
      <c r="B464" s="5"/>
      <c r="C464" s="29"/>
      <c r="D464" s="48">
        <v>413</v>
      </c>
      <c r="E464" s="50"/>
      <c r="F464" s="14" t="s">
        <v>11</v>
      </c>
      <c r="G464" s="42">
        <f>SUM(G465:G469)</f>
        <v>9190</v>
      </c>
      <c r="H464" s="42">
        <f>SUM(H465:H469)</f>
        <v>13880</v>
      </c>
    </row>
    <row r="465" spans="1:8" ht="33.75" customHeight="1">
      <c r="A465" s="5"/>
      <c r="B465" s="5"/>
      <c r="C465" s="29"/>
      <c r="D465" s="48"/>
      <c r="E465" s="50">
        <v>4131</v>
      </c>
      <c r="F465" s="15" t="s">
        <v>103</v>
      </c>
      <c r="G465" s="77">
        <v>610</v>
      </c>
      <c r="H465" s="77">
        <v>500</v>
      </c>
    </row>
    <row r="466" spans="1:8" ht="36">
      <c r="A466" s="5"/>
      <c r="B466" s="5"/>
      <c r="C466" s="29"/>
      <c r="D466" s="48"/>
      <c r="E466" s="50">
        <v>4133</v>
      </c>
      <c r="F466" s="15" t="s">
        <v>102</v>
      </c>
      <c r="G466" s="77">
        <v>380</v>
      </c>
      <c r="H466" s="77">
        <v>380</v>
      </c>
    </row>
    <row r="467" spans="1:8" ht="18.75" customHeight="1">
      <c r="A467" s="5"/>
      <c r="B467" s="5"/>
      <c r="C467" s="29"/>
      <c r="D467" s="48"/>
      <c r="E467" s="50">
        <v>4134</v>
      </c>
      <c r="F467" s="15" t="s">
        <v>148</v>
      </c>
      <c r="G467" s="77">
        <v>5000</v>
      </c>
      <c r="H467" s="77">
        <v>9000</v>
      </c>
    </row>
    <row r="468" spans="1:8" ht="18.75" customHeight="1">
      <c r="A468" s="5"/>
      <c r="B468" s="5"/>
      <c r="C468" s="29"/>
      <c r="D468" s="48"/>
      <c r="E468" s="50">
        <v>4135</v>
      </c>
      <c r="F468" s="15" t="s">
        <v>137</v>
      </c>
      <c r="G468" s="77">
        <v>2000</v>
      </c>
      <c r="H468" s="77">
        <v>2000</v>
      </c>
    </row>
    <row r="469" spans="1:8" ht="18.75" customHeight="1">
      <c r="A469" s="5"/>
      <c r="B469" s="5"/>
      <c r="C469" s="29"/>
      <c r="D469" s="48"/>
      <c r="E469" s="50">
        <v>4139</v>
      </c>
      <c r="F469" s="15" t="s">
        <v>104</v>
      </c>
      <c r="G469" s="77">
        <v>1200</v>
      </c>
      <c r="H469" s="77">
        <v>2000</v>
      </c>
    </row>
    <row r="470" spans="1:8" ht="18.75" customHeight="1">
      <c r="A470" s="5"/>
      <c r="B470" s="5"/>
      <c r="C470" s="29"/>
      <c r="D470" s="48">
        <v>414</v>
      </c>
      <c r="E470" s="50"/>
      <c r="F470" s="14" t="s">
        <v>105</v>
      </c>
      <c r="G470" s="68">
        <f>SUM(G471:G475)</f>
        <v>23170</v>
      </c>
      <c r="H470" s="68">
        <f>SUM(H471:H475)</f>
        <v>31050</v>
      </c>
    </row>
    <row r="471" spans="1:8" ht="18.75">
      <c r="A471" s="5"/>
      <c r="B471" s="5"/>
      <c r="C471" s="29"/>
      <c r="D471" s="48"/>
      <c r="E471" s="64">
        <v>4141</v>
      </c>
      <c r="F471" s="23" t="s">
        <v>110</v>
      </c>
      <c r="G471" s="77">
        <v>500</v>
      </c>
      <c r="H471" s="77">
        <v>500</v>
      </c>
    </row>
    <row r="472" spans="1:8" ht="18.75">
      <c r="A472" s="5"/>
      <c r="B472" s="5"/>
      <c r="C472" s="29"/>
      <c r="D472" s="48"/>
      <c r="E472" s="64">
        <v>4142</v>
      </c>
      <c r="F472" s="23" t="s">
        <v>138</v>
      </c>
      <c r="G472" s="77">
        <v>1200</v>
      </c>
      <c r="H472" s="77">
        <v>1200</v>
      </c>
    </row>
    <row r="473" spans="1:8" ht="18.75">
      <c r="A473" s="5"/>
      <c r="B473" s="5"/>
      <c r="C473" s="29"/>
      <c r="D473" s="48"/>
      <c r="E473" s="50">
        <v>4143</v>
      </c>
      <c r="F473" s="15" t="s">
        <v>109</v>
      </c>
      <c r="G473" s="77">
        <v>970</v>
      </c>
      <c r="H473" s="77">
        <v>1300</v>
      </c>
    </row>
    <row r="474" spans="1:8" ht="18.75">
      <c r="A474" s="5"/>
      <c r="B474" s="5"/>
      <c r="C474" s="29"/>
      <c r="D474" s="48"/>
      <c r="E474" s="50">
        <v>4148</v>
      </c>
      <c r="F474" s="15" t="s">
        <v>179</v>
      </c>
      <c r="G474" s="77">
        <v>500</v>
      </c>
      <c r="H474" s="77">
        <v>550</v>
      </c>
    </row>
    <row r="475" spans="1:8" ht="21" customHeight="1">
      <c r="A475" s="5"/>
      <c r="B475" s="5"/>
      <c r="C475" s="29"/>
      <c r="D475" s="48"/>
      <c r="E475" s="50">
        <v>4149</v>
      </c>
      <c r="F475" s="23" t="s">
        <v>118</v>
      </c>
      <c r="G475" s="77">
        <v>20000</v>
      </c>
      <c r="H475" s="77">
        <v>27500</v>
      </c>
    </row>
    <row r="476" spans="1:8" ht="18.75">
      <c r="A476" s="5"/>
      <c r="B476" s="5"/>
      <c r="C476" s="29"/>
      <c r="D476" s="48">
        <v>415</v>
      </c>
      <c r="E476" s="50"/>
      <c r="F476" s="35" t="s">
        <v>150</v>
      </c>
      <c r="G476" s="42">
        <f>SUM(G477:G478)</f>
        <v>1200</v>
      </c>
      <c r="H476" s="42">
        <f>SUM(H477:H478)</f>
        <v>1050</v>
      </c>
    </row>
    <row r="477" spans="1:8" ht="18.75">
      <c r="A477" s="5"/>
      <c r="B477" s="5"/>
      <c r="C477" s="29"/>
      <c r="D477" s="48"/>
      <c r="E477" s="50">
        <v>4153</v>
      </c>
      <c r="F477" s="15" t="s">
        <v>77</v>
      </c>
      <c r="G477" s="77">
        <v>500</v>
      </c>
      <c r="H477" s="77">
        <v>700</v>
      </c>
    </row>
    <row r="478" spans="1:8" ht="18.75">
      <c r="A478" s="5"/>
      <c r="B478" s="5"/>
      <c r="C478" s="29"/>
      <c r="D478" s="48"/>
      <c r="E478" s="50">
        <v>4153</v>
      </c>
      <c r="F478" s="15" t="s">
        <v>49</v>
      </c>
      <c r="G478" s="77">
        <v>700</v>
      </c>
      <c r="H478" s="77">
        <v>350</v>
      </c>
    </row>
    <row r="479" spans="1:8" ht="18.75">
      <c r="A479" s="5"/>
      <c r="B479" s="5"/>
      <c r="C479" s="29"/>
      <c r="D479" s="48">
        <v>419</v>
      </c>
      <c r="E479" s="48"/>
      <c r="F479" s="35" t="s">
        <v>13</v>
      </c>
      <c r="G479" s="68">
        <f>SUM(G480:G483)</f>
        <v>3900</v>
      </c>
      <c r="H479" s="68">
        <f>SUM(H480:H483)</f>
        <v>30900</v>
      </c>
    </row>
    <row r="480" spans="1:8" ht="18.75">
      <c r="A480" s="5"/>
      <c r="B480" s="5"/>
      <c r="C480" s="29"/>
      <c r="D480" s="48"/>
      <c r="E480" s="50">
        <v>4194</v>
      </c>
      <c r="F480" s="15" t="s">
        <v>151</v>
      </c>
      <c r="G480" s="77">
        <v>450</v>
      </c>
      <c r="H480" s="77">
        <v>500</v>
      </c>
    </row>
    <row r="481" spans="1:8" ht="18.75">
      <c r="A481" s="5"/>
      <c r="B481" s="5"/>
      <c r="C481" s="29"/>
      <c r="D481" s="48"/>
      <c r="E481" s="50">
        <v>4194</v>
      </c>
      <c r="F481" s="15" t="s">
        <v>142</v>
      </c>
      <c r="G481" s="77">
        <v>700</v>
      </c>
      <c r="H481" s="77">
        <v>200</v>
      </c>
    </row>
    <row r="482" spans="1:8" ht="16.5" customHeight="1">
      <c r="A482" s="5"/>
      <c r="B482" s="5"/>
      <c r="C482" s="29"/>
      <c r="D482" s="48"/>
      <c r="E482" s="50">
        <v>4196</v>
      </c>
      <c r="F482" s="15" t="s">
        <v>143</v>
      </c>
      <c r="G482" s="77">
        <v>2000</v>
      </c>
      <c r="H482" s="77">
        <v>29000</v>
      </c>
    </row>
    <row r="483" spans="1:8" ht="18.75">
      <c r="A483" s="5"/>
      <c r="B483" s="5"/>
      <c r="C483" s="29"/>
      <c r="D483" s="48"/>
      <c r="E483" s="50">
        <v>4199</v>
      </c>
      <c r="F483" s="15" t="s">
        <v>112</v>
      </c>
      <c r="G483" s="77">
        <v>750</v>
      </c>
      <c r="H483" s="77">
        <v>1200</v>
      </c>
    </row>
    <row r="484" spans="1:8" ht="18.75">
      <c r="A484" s="5"/>
      <c r="B484" s="5"/>
      <c r="C484" s="29">
        <v>44</v>
      </c>
      <c r="D484" s="48"/>
      <c r="E484" s="50"/>
      <c r="F484" s="13" t="s">
        <v>16</v>
      </c>
      <c r="G484" s="78">
        <f>G485</f>
        <v>14100</v>
      </c>
      <c r="H484" s="78">
        <f>H485</f>
        <v>11000</v>
      </c>
    </row>
    <row r="485" spans="1:8" ht="18.75">
      <c r="A485" s="5"/>
      <c r="B485" s="5"/>
      <c r="C485" s="29"/>
      <c r="D485" s="48">
        <v>441</v>
      </c>
      <c r="E485" s="50"/>
      <c r="F485" s="14" t="s">
        <v>16</v>
      </c>
      <c r="G485" s="42">
        <f>G486+G487</f>
        <v>14100</v>
      </c>
      <c r="H485" s="42">
        <f>H486+H487</f>
        <v>11000</v>
      </c>
    </row>
    <row r="486" spans="1:8" ht="16.5" customHeight="1">
      <c r="A486" s="5"/>
      <c r="B486" s="5"/>
      <c r="C486" s="29"/>
      <c r="D486" s="48"/>
      <c r="E486" s="50">
        <v>4415</v>
      </c>
      <c r="F486" s="15" t="s">
        <v>81</v>
      </c>
      <c r="G486" s="97">
        <v>2100</v>
      </c>
      <c r="H486" s="77">
        <v>5000</v>
      </c>
    </row>
    <row r="487" spans="1:8" ht="15.75" customHeight="1">
      <c r="A487" s="5"/>
      <c r="B487" s="5"/>
      <c r="C487" s="29"/>
      <c r="D487" s="48"/>
      <c r="E487" s="50">
        <v>4416</v>
      </c>
      <c r="F487" s="15" t="s">
        <v>135</v>
      </c>
      <c r="G487" s="77">
        <v>12000</v>
      </c>
      <c r="H487" s="80">
        <v>6000</v>
      </c>
    </row>
    <row r="488" spans="1:8" ht="18.75">
      <c r="A488" s="5"/>
      <c r="B488" s="5"/>
      <c r="C488" s="29"/>
      <c r="D488" s="48"/>
      <c r="E488" s="50"/>
      <c r="F488" s="14" t="s">
        <v>69</v>
      </c>
      <c r="G488" s="42">
        <f>G453+G484</f>
        <v>253300</v>
      </c>
      <c r="H488" s="42">
        <f>H453+H484</f>
        <v>274020</v>
      </c>
    </row>
    <row r="489" spans="1:8" ht="18.75">
      <c r="A489" s="106">
        <v>15</v>
      </c>
      <c r="B489" s="5" t="s">
        <v>78</v>
      </c>
      <c r="C489" s="29"/>
      <c r="D489" s="48"/>
      <c r="E489" s="50"/>
      <c r="F489" s="10" t="s">
        <v>58</v>
      </c>
      <c r="G489" s="77"/>
      <c r="H489" s="116"/>
    </row>
    <row r="490" spans="1:8" ht="18.75">
      <c r="A490" s="5"/>
      <c r="B490" s="5"/>
      <c r="C490" s="29">
        <v>41</v>
      </c>
      <c r="D490" s="48"/>
      <c r="E490" s="50"/>
      <c r="F490" s="70" t="s">
        <v>74</v>
      </c>
      <c r="G490" s="78">
        <f>G491+G497+G501+G507+G512+G514</f>
        <v>57590</v>
      </c>
      <c r="H490" s="78">
        <f>H491+H497+H501+H507+H512+H514</f>
        <v>47700</v>
      </c>
    </row>
    <row r="491" spans="1:8" ht="15.75" customHeight="1">
      <c r="A491" s="5"/>
      <c r="B491" s="5"/>
      <c r="C491" s="29"/>
      <c r="D491" s="48">
        <v>411</v>
      </c>
      <c r="E491" s="50"/>
      <c r="F491" s="14" t="s">
        <v>1</v>
      </c>
      <c r="G491" s="42">
        <f>SUM(G492:G496)</f>
        <v>34230</v>
      </c>
      <c r="H491" s="42">
        <f>SUM(H492:H496)</f>
        <v>23660</v>
      </c>
    </row>
    <row r="492" spans="1:8" ht="18.75">
      <c r="A492" s="5"/>
      <c r="B492" s="5"/>
      <c r="C492" s="29"/>
      <c r="D492" s="48"/>
      <c r="E492" s="50">
        <v>4111</v>
      </c>
      <c r="F492" s="24" t="s">
        <v>2</v>
      </c>
      <c r="G492" s="77">
        <v>20290</v>
      </c>
      <c r="H492" s="77">
        <v>14100</v>
      </c>
    </row>
    <row r="493" spans="1:8" ht="18.75">
      <c r="A493" s="5"/>
      <c r="B493" s="5"/>
      <c r="C493" s="29"/>
      <c r="D493" s="48"/>
      <c r="E493" s="50">
        <v>4112</v>
      </c>
      <c r="F493" s="24" t="s">
        <v>3</v>
      </c>
      <c r="G493" s="77">
        <v>3030</v>
      </c>
      <c r="H493" s="77">
        <v>1950</v>
      </c>
    </row>
    <row r="494" spans="1:8" ht="18.75">
      <c r="A494" s="5"/>
      <c r="B494" s="5"/>
      <c r="C494" s="29"/>
      <c r="D494" s="48"/>
      <c r="E494" s="50">
        <v>4113</v>
      </c>
      <c r="F494" s="24" t="s">
        <v>4</v>
      </c>
      <c r="G494" s="77">
        <v>7350</v>
      </c>
      <c r="H494" s="77">
        <v>5100</v>
      </c>
    </row>
    <row r="495" spans="1:8" ht="18.75">
      <c r="A495" s="5"/>
      <c r="B495" s="5"/>
      <c r="C495" s="29"/>
      <c r="D495" s="48"/>
      <c r="E495" s="50">
        <v>4114</v>
      </c>
      <c r="F495" s="24" t="s">
        <v>75</v>
      </c>
      <c r="G495" s="77">
        <v>3170</v>
      </c>
      <c r="H495" s="77">
        <v>2150</v>
      </c>
    </row>
    <row r="496" spans="1:8" ht="18.75">
      <c r="A496" s="5"/>
      <c r="B496" s="5"/>
      <c r="C496" s="29"/>
      <c r="D496" s="48"/>
      <c r="E496" s="50">
        <v>4115</v>
      </c>
      <c r="F496" s="24" t="s">
        <v>6</v>
      </c>
      <c r="G496" s="77">
        <v>390</v>
      </c>
      <c r="H496" s="77">
        <v>360</v>
      </c>
    </row>
    <row r="497" spans="1:8" ht="18.75">
      <c r="A497" s="5"/>
      <c r="B497" s="5"/>
      <c r="C497" s="29"/>
      <c r="D497" s="48">
        <v>412</v>
      </c>
      <c r="E497" s="50"/>
      <c r="F497" s="14" t="s">
        <v>76</v>
      </c>
      <c r="G497" s="42">
        <f>SUM(G498:G500)</f>
        <v>2920</v>
      </c>
      <c r="H497" s="42">
        <f>SUM(H498:H500)</f>
        <v>2880</v>
      </c>
    </row>
    <row r="498" spans="1:8" ht="18.75">
      <c r="A498" s="5"/>
      <c r="B498" s="5"/>
      <c r="C498" s="29"/>
      <c r="D498" s="48"/>
      <c r="E498" s="50">
        <v>4121</v>
      </c>
      <c r="F498" s="71" t="s">
        <v>8</v>
      </c>
      <c r="G498" s="77">
        <v>380</v>
      </c>
      <c r="H498" s="77">
        <v>630</v>
      </c>
    </row>
    <row r="499" spans="1:8" ht="18.75">
      <c r="A499" s="5"/>
      <c r="B499" s="5"/>
      <c r="C499" s="29"/>
      <c r="D499" s="48"/>
      <c r="E499" s="50">
        <v>4123</v>
      </c>
      <c r="F499" s="15" t="s">
        <v>9</v>
      </c>
      <c r="G499" s="77">
        <v>1990</v>
      </c>
      <c r="H499" s="77">
        <v>1700</v>
      </c>
    </row>
    <row r="500" spans="1:8" ht="18.75">
      <c r="A500" s="5"/>
      <c r="B500" s="5"/>
      <c r="C500" s="29"/>
      <c r="D500" s="48"/>
      <c r="E500" s="50">
        <v>4127</v>
      </c>
      <c r="F500" s="15" t="s">
        <v>10</v>
      </c>
      <c r="G500" s="77">
        <v>550</v>
      </c>
      <c r="H500" s="77">
        <v>550</v>
      </c>
    </row>
    <row r="501" spans="1:8" ht="21" customHeight="1">
      <c r="A501" s="5"/>
      <c r="B501" s="5"/>
      <c r="C501" s="29"/>
      <c r="D501" s="48">
        <v>413</v>
      </c>
      <c r="E501" s="50"/>
      <c r="F501" s="14" t="s">
        <v>11</v>
      </c>
      <c r="G501" s="42">
        <f>SUM(G502:G506)</f>
        <v>2540</v>
      </c>
      <c r="H501" s="42">
        <f>SUM(H502:H506)</f>
        <v>2300</v>
      </c>
    </row>
    <row r="502" spans="1:8" ht="35.25" customHeight="1">
      <c r="A502" s="5"/>
      <c r="B502" s="5"/>
      <c r="C502" s="29"/>
      <c r="D502" s="48"/>
      <c r="E502" s="50">
        <v>4131</v>
      </c>
      <c r="F502" s="15" t="s">
        <v>103</v>
      </c>
      <c r="G502" s="77">
        <v>250</v>
      </c>
      <c r="H502" s="77">
        <v>300</v>
      </c>
    </row>
    <row r="503" spans="1:8" ht="39" customHeight="1">
      <c r="A503" s="5"/>
      <c r="B503" s="5"/>
      <c r="C503" s="29"/>
      <c r="D503" s="48"/>
      <c r="E503" s="50">
        <v>4133</v>
      </c>
      <c r="F503" s="15" t="s">
        <v>102</v>
      </c>
      <c r="G503" s="77">
        <v>190</v>
      </c>
      <c r="H503" s="77">
        <v>300</v>
      </c>
    </row>
    <row r="504" spans="1:8" ht="19.5" customHeight="1">
      <c r="A504" s="5"/>
      <c r="B504" s="5"/>
      <c r="C504" s="29"/>
      <c r="D504" s="48"/>
      <c r="E504" s="50">
        <v>4134</v>
      </c>
      <c r="F504" s="15" t="s">
        <v>148</v>
      </c>
      <c r="G504" s="77">
        <v>500</v>
      </c>
      <c r="H504" s="77">
        <v>600</v>
      </c>
    </row>
    <row r="505" spans="1:8" ht="19.5" customHeight="1">
      <c r="A505" s="5"/>
      <c r="B505" s="5"/>
      <c r="C505" s="29"/>
      <c r="D505" s="48"/>
      <c r="E505" s="50">
        <v>4135</v>
      </c>
      <c r="F505" s="15" t="s">
        <v>137</v>
      </c>
      <c r="G505" s="77">
        <v>600</v>
      </c>
      <c r="H505" s="77">
        <v>600</v>
      </c>
    </row>
    <row r="506" spans="1:8" ht="19.5" customHeight="1">
      <c r="A506" s="5"/>
      <c r="B506" s="5"/>
      <c r="C506" s="29"/>
      <c r="D506" s="48"/>
      <c r="E506" s="50">
        <v>4139</v>
      </c>
      <c r="F506" s="15" t="s">
        <v>104</v>
      </c>
      <c r="G506" s="77">
        <v>1000</v>
      </c>
      <c r="H506" s="77">
        <v>500</v>
      </c>
    </row>
    <row r="507" spans="1:8" ht="19.5" customHeight="1">
      <c r="A507" s="5"/>
      <c r="B507" s="5"/>
      <c r="C507" s="29"/>
      <c r="D507" s="48">
        <v>414</v>
      </c>
      <c r="E507" s="50"/>
      <c r="F507" s="14" t="s">
        <v>105</v>
      </c>
      <c r="G507" s="68">
        <f>SUM(G508:G511)</f>
        <v>16600</v>
      </c>
      <c r="H507" s="68">
        <f>SUM(H508:H511)</f>
        <v>16760</v>
      </c>
    </row>
    <row r="508" spans="1:8" ht="18.75">
      <c r="A508" s="5"/>
      <c r="B508" s="5"/>
      <c r="C508" s="29"/>
      <c r="D508" s="48"/>
      <c r="E508" s="64">
        <v>4141</v>
      </c>
      <c r="F508" s="23" t="s">
        <v>110</v>
      </c>
      <c r="G508" s="77">
        <v>350</v>
      </c>
      <c r="H508" s="77">
        <v>500</v>
      </c>
    </row>
    <row r="509" spans="1:8" ht="18.75">
      <c r="A509" s="5"/>
      <c r="B509" s="5"/>
      <c r="C509" s="29"/>
      <c r="D509" s="48"/>
      <c r="E509" s="64">
        <v>4142</v>
      </c>
      <c r="F509" s="23" t="s">
        <v>138</v>
      </c>
      <c r="G509" s="77">
        <v>460</v>
      </c>
      <c r="H509" s="77">
        <v>460</v>
      </c>
    </row>
    <row r="510" spans="1:8" ht="19.5" customHeight="1">
      <c r="A510" s="5"/>
      <c r="B510" s="5"/>
      <c r="C510" s="29"/>
      <c r="D510" s="48"/>
      <c r="E510" s="50">
        <v>4143</v>
      </c>
      <c r="F510" s="15" t="s">
        <v>109</v>
      </c>
      <c r="G510" s="77">
        <v>790</v>
      </c>
      <c r="H510" s="77">
        <v>800</v>
      </c>
    </row>
    <row r="511" spans="1:8" ht="18.75">
      <c r="A511" s="5"/>
      <c r="B511" s="5"/>
      <c r="C511" s="29"/>
      <c r="D511" s="48"/>
      <c r="E511" s="50">
        <v>4149</v>
      </c>
      <c r="F511" s="23" t="s">
        <v>118</v>
      </c>
      <c r="G511" s="77">
        <v>15000</v>
      </c>
      <c r="H511" s="77">
        <v>15000</v>
      </c>
    </row>
    <row r="512" spans="1:8" ht="18.75">
      <c r="A512" s="5"/>
      <c r="B512" s="5"/>
      <c r="C512" s="29"/>
      <c r="D512" s="48">
        <v>415</v>
      </c>
      <c r="E512" s="50"/>
      <c r="F512" s="35" t="s">
        <v>150</v>
      </c>
      <c r="G512" s="42">
        <f>G513</f>
        <v>450</v>
      </c>
      <c r="H512" s="42">
        <f>H513</f>
        <v>450</v>
      </c>
    </row>
    <row r="513" spans="1:8" ht="18.75">
      <c r="A513" s="5"/>
      <c r="B513" s="5"/>
      <c r="C513" s="29"/>
      <c r="D513" s="48"/>
      <c r="E513" s="50">
        <v>4153</v>
      </c>
      <c r="F513" s="15" t="s">
        <v>77</v>
      </c>
      <c r="G513" s="77">
        <v>450</v>
      </c>
      <c r="H513" s="77">
        <v>450</v>
      </c>
    </row>
    <row r="514" spans="1:8" ht="18.75">
      <c r="A514" s="5"/>
      <c r="B514" s="5"/>
      <c r="C514" s="29"/>
      <c r="D514" s="48">
        <v>419</v>
      </c>
      <c r="E514" s="48"/>
      <c r="F514" s="35" t="s">
        <v>13</v>
      </c>
      <c r="G514" s="42">
        <f>SUM(G515:G516)</f>
        <v>850</v>
      </c>
      <c r="H514" s="42">
        <f>SUM(H515:H516)</f>
        <v>1650</v>
      </c>
    </row>
    <row r="515" spans="1:8" ht="18" customHeight="1">
      <c r="A515" s="5"/>
      <c r="B515" s="5"/>
      <c r="C515" s="29"/>
      <c r="D515" s="48"/>
      <c r="E515" s="50">
        <v>4196</v>
      </c>
      <c r="F515" s="15" t="s">
        <v>143</v>
      </c>
      <c r="G515" s="77">
        <v>500</v>
      </c>
      <c r="H515" s="77">
        <v>750</v>
      </c>
    </row>
    <row r="516" spans="1:8" ht="18.75" customHeight="1">
      <c r="A516" s="5"/>
      <c r="B516" s="5"/>
      <c r="C516" s="29"/>
      <c r="D516" s="48"/>
      <c r="E516" s="50">
        <v>4199</v>
      </c>
      <c r="F516" s="15" t="s">
        <v>112</v>
      </c>
      <c r="G516" s="77">
        <v>350</v>
      </c>
      <c r="H516" s="77">
        <v>900</v>
      </c>
    </row>
    <row r="517" spans="1:8" ht="18.75">
      <c r="A517" s="5"/>
      <c r="B517" s="5"/>
      <c r="C517" s="29">
        <v>44</v>
      </c>
      <c r="D517" s="48"/>
      <c r="E517" s="50"/>
      <c r="F517" s="13" t="s">
        <v>16</v>
      </c>
      <c r="G517" s="78">
        <f>G518</f>
        <v>2700</v>
      </c>
      <c r="H517" s="78">
        <f>H518</f>
        <v>2900</v>
      </c>
    </row>
    <row r="518" spans="1:8" ht="18.75">
      <c r="A518" s="5"/>
      <c r="B518" s="5"/>
      <c r="C518" s="29"/>
      <c r="D518" s="48">
        <v>441</v>
      </c>
      <c r="E518" s="50"/>
      <c r="F518" s="14" t="s">
        <v>16</v>
      </c>
      <c r="G518" s="42">
        <f>SUM(G519:G520)</f>
        <v>2700</v>
      </c>
      <c r="H518" s="42">
        <f>SUM(H519:H520)</f>
        <v>2900</v>
      </c>
    </row>
    <row r="519" spans="1:8" ht="18.75">
      <c r="A519" s="5"/>
      <c r="B519" s="5"/>
      <c r="C519" s="29"/>
      <c r="D519" s="48"/>
      <c r="E519" s="50">
        <v>4415</v>
      </c>
      <c r="F519" s="15" t="s">
        <v>81</v>
      </c>
      <c r="G519" s="77">
        <v>700</v>
      </c>
      <c r="H519" s="77">
        <v>900</v>
      </c>
    </row>
    <row r="520" spans="1:8" ht="19.5" customHeight="1">
      <c r="A520" s="5"/>
      <c r="B520" s="5"/>
      <c r="C520" s="29"/>
      <c r="D520" s="48"/>
      <c r="E520" s="50">
        <v>4416</v>
      </c>
      <c r="F520" s="15" t="s">
        <v>135</v>
      </c>
      <c r="G520" s="77">
        <v>2000</v>
      </c>
      <c r="H520" s="77">
        <v>2000</v>
      </c>
    </row>
    <row r="521" spans="1:8" ht="19.5" customHeight="1">
      <c r="A521" s="5"/>
      <c r="B521" s="5"/>
      <c r="C521" s="29"/>
      <c r="D521" s="48"/>
      <c r="E521" s="50"/>
      <c r="F521" s="14" t="s">
        <v>30</v>
      </c>
      <c r="G521" s="68">
        <f>G490+G517</f>
        <v>60290</v>
      </c>
      <c r="H521" s="68">
        <f>H490+H517</f>
        <v>50600</v>
      </c>
    </row>
    <row r="522" spans="1:8" ht="21.75" customHeight="1">
      <c r="A522" s="9" t="s">
        <v>56</v>
      </c>
      <c r="B522" s="18" t="s">
        <v>44</v>
      </c>
      <c r="C522" s="44"/>
      <c r="D522" s="48"/>
      <c r="E522" s="49"/>
      <c r="F522" s="10" t="s">
        <v>34</v>
      </c>
      <c r="G522" s="77"/>
      <c r="H522" s="116"/>
    </row>
    <row r="523" spans="1:8" ht="36" customHeight="1">
      <c r="A523" s="11"/>
      <c r="B523" s="11"/>
      <c r="C523" s="29">
        <v>43</v>
      </c>
      <c r="D523" s="48"/>
      <c r="E523" s="49"/>
      <c r="F523" s="13" t="s">
        <v>153</v>
      </c>
      <c r="G523" s="78">
        <f>G524</f>
        <v>19000</v>
      </c>
      <c r="H523" s="78">
        <f>H524</f>
        <v>32200</v>
      </c>
    </row>
    <row r="524" spans="1:8" ht="33.75" customHeight="1">
      <c r="A524" s="9"/>
      <c r="B524" s="18"/>
      <c r="C524" s="44"/>
      <c r="D524" s="55">
        <v>431</v>
      </c>
      <c r="E524" s="56"/>
      <c r="F524" s="14" t="s">
        <v>154</v>
      </c>
      <c r="G524" s="68">
        <f>SUM(G525:G525)</f>
        <v>19000</v>
      </c>
      <c r="H524" s="68">
        <f>SUM(H525:H525)</f>
        <v>32200</v>
      </c>
    </row>
    <row r="525" spans="1:8" ht="23.25" customHeight="1">
      <c r="A525" s="11"/>
      <c r="B525" s="11"/>
      <c r="C525" s="29"/>
      <c r="D525" s="53"/>
      <c r="E525" s="50">
        <v>4319</v>
      </c>
      <c r="F525" s="15" t="s">
        <v>155</v>
      </c>
      <c r="G525" s="77">
        <v>19000</v>
      </c>
      <c r="H525" s="77">
        <v>32200</v>
      </c>
    </row>
    <row r="526" spans="1:8" ht="18.75">
      <c r="A526" s="11"/>
      <c r="B526" s="11"/>
      <c r="C526" s="29"/>
      <c r="D526" s="48"/>
      <c r="E526" s="50"/>
      <c r="F526" s="14" t="s">
        <v>30</v>
      </c>
      <c r="G526" s="42">
        <f>G523</f>
        <v>19000</v>
      </c>
      <c r="H526" s="42">
        <f>H523</f>
        <v>32200</v>
      </c>
    </row>
    <row r="527" spans="1:8" ht="18.75">
      <c r="A527" s="9" t="s">
        <v>66</v>
      </c>
      <c r="B527" s="18" t="s">
        <v>46</v>
      </c>
      <c r="C527" s="44"/>
      <c r="D527" s="48"/>
      <c r="E527" s="49"/>
      <c r="F527" s="10" t="s">
        <v>181</v>
      </c>
      <c r="G527" s="77"/>
      <c r="H527" s="116"/>
    </row>
    <row r="528" spans="1:8" ht="37.5" customHeight="1">
      <c r="A528" s="11"/>
      <c r="B528" s="11"/>
      <c r="C528" s="29">
        <v>43</v>
      </c>
      <c r="D528" s="48"/>
      <c r="E528" s="49"/>
      <c r="F528" s="13" t="s">
        <v>28</v>
      </c>
      <c r="G528" s="78">
        <f>G529</f>
        <v>60000</v>
      </c>
      <c r="H528" s="78">
        <f>H529</f>
        <v>88500</v>
      </c>
    </row>
    <row r="529" spans="1:8" ht="19.5" customHeight="1">
      <c r="A529" s="9"/>
      <c r="B529" s="18"/>
      <c r="C529" s="44"/>
      <c r="D529" s="55">
        <v>432</v>
      </c>
      <c r="E529" s="56"/>
      <c r="F529" s="14" t="s">
        <v>126</v>
      </c>
      <c r="G529" s="68">
        <f>SUM(G530:G530)</f>
        <v>60000</v>
      </c>
      <c r="H529" s="68">
        <f>SUM(H530:H530)</f>
        <v>88500</v>
      </c>
    </row>
    <row r="530" spans="1:8" ht="21.75" customHeight="1">
      <c r="A530" s="11"/>
      <c r="B530" s="11"/>
      <c r="C530" s="29"/>
      <c r="D530" s="48"/>
      <c r="E530" s="50">
        <v>4326</v>
      </c>
      <c r="F530" s="15" t="s">
        <v>156</v>
      </c>
      <c r="G530" s="77">
        <v>60000</v>
      </c>
      <c r="H530" s="77">
        <v>88500</v>
      </c>
    </row>
    <row r="531" spans="1:8" ht="18.75">
      <c r="A531" s="8"/>
      <c r="B531" s="8"/>
      <c r="C531" s="29"/>
      <c r="D531" s="48"/>
      <c r="E531" s="50"/>
      <c r="F531" s="14" t="s">
        <v>30</v>
      </c>
      <c r="G531" s="42">
        <f>G528</f>
        <v>60000</v>
      </c>
      <c r="H531" s="42">
        <f>H528</f>
        <v>88500</v>
      </c>
    </row>
    <row r="532" spans="1:8" ht="14.25" customHeight="1">
      <c r="A532" s="8"/>
      <c r="B532" s="8"/>
      <c r="C532" s="29"/>
      <c r="D532" s="48"/>
      <c r="E532" s="50"/>
      <c r="F532" s="14"/>
      <c r="G532" s="77"/>
      <c r="H532" s="116"/>
    </row>
    <row r="533" spans="1:8" ht="36">
      <c r="A533" s="20" t="s">
        <v>67</v>
      </c>
      <c r="B533" s="18" t="s">
        <v>42</v>
      </c>
      <c r="C533" s="44"/>
      <c r="D533" s="48"/>
      <c r="E533" s="49"/>
      <c r="F533" s="10" t="s">
        <v>36</v>
      </c>
      <c r="G533" s="77"/>
      <c r="H533" s="116"/>
    </row>
    <row r="534" spans="1:8" ht="37.5" customHeight="1">
      <c r="A534" s="5"/>
      <c r="B534" s="5"/>
      <c r="C534" s="29">
        <v>43</v>
      </c>
      <c r="D534" s="48"/>
      <c r="E534" s="49"/>
      <c r="F534" s="13" t="s">
        <v>28</v>
      </c>
      <c r="G534" s="78">
        <f>G535</f>
        <v>11000</v>
      </c>
      <c r="H534" s="78">
        <f>H535</f>
        <v>24800</v>
      </c>
    </row>
    <row r="535" spans="1:8" ht="38.25" customHeight="1">
      <c r="A535" s="20"/>
      <c r="B535" s="18"/>
      <c r="C535" s="44"/>
      <c r="D535" s="55">
        <v>431</v>
      </c>
      <c r="E535" s="56"/>
      <c r="F535" s="14" t="s">
        <v>28</v>
      </c>
      <c r="G535" s="68">
        <f>SUM(G536:G536)</f>
        <v>11000</v>
      </c>
      <c r="H535" s="68">
        <f>SUM(H536:H536)</f>
        <v>24800</v>
      </c>
    </row>
    <row r="536" spans="1:8" ht="21" customHeight="1">
      <c r="A536" s="5"/>
      <c r="B536" s="5"/>
      <c r="C536" s="29"/>
      <c r="D536" s="48"/>
      <c r="E536" s="50">
        <v>4319</v>
      </c>
      <c r="F536" s="15" t="s">
        <v>155</v>
      </c>
      <c r="G536" s="77">
        <v>11000</v>
      </c>
      <c r="H536" s="77">
        <v>24800</v>
      </c>
    </row>
    <row r="537" spans="1:8" ht="18.75">
      <c r="A537" s="5"/>
      <c r="B537" s="5"/>
      <c r="C537" s="29"/>
      <c r="D537" s="48"/>
      <c r="E537" s="49"/>
      <c r="F537" s="14" t="s">
        <v>30</v>
      </c>
      <c r="G537" s="42">
        <f>G534</f>
        <v>11000</v>
      </c>
      <c r="H537" s="42">
        <f>H534</f>
        <v>24800</v>
      </c>
    </row>
    <row r="538" spans="1:8" ht="11.25" customHeight="1">
      <c r="A538" s="5"/>
      <c r="B538" s="5"/>
      <c r="C538" s="29"/>
      <c r="D538" s="48"/>
      <c r="E538" s="50"/>
      <c r="F538" s="15"/>
      <c r="G538" s="77"/>
      <c r="H538" s="116"/>
    </row>
    <row r="539" spans="1:8" ht="36">
      <c r="A539" s="20" t="s">
        <v>70</v>
      </c>
      <c r="B539" s="18" t="s">
        <v>42</v>
      </c>
      <c r="C539" s="44"/>
      <c r="D539" s="48"/>
      <c r="E539" s="49"/>
      <c r="F539" s="10" t="s">
        <v>37</v>
      </c>
      <c r="G539" s="77"/>
      <c r="H539" s="116"/>
    </row>
    <row r="540" spans="1:8" ht="36" customHeight="1">
      <c r="A540" s="5"/>
      <c r="B540" s="5"/>
      <c r="C540" s="29">
        <v>43</v>
      </c>
      <c r="D540" s="48"/>
      <c r="E540" s="49"/>
      <c r="F540" s="13" t="s">
        <v>29</v>
      </c>
      <c r="G540" s="78">
        <f>G541</f>
        <v>40000</v>
      </c>
      <c r="H540" s="78">
        <f>H541</f>
        <v>54800</v>
      </c>
    </row>
    <row r="541" spans="1:8" ht="20.25" customHeight="1">
      <c r="A541" s="20"/>
      <c r="B541" s="18"/>
      <c r="C541" s="44"/>
      <c r="D541" s="55">
        <v>432</v>
      </c>
      <c r="E541" s="56"/>
      <c r="F541" s="14" t="s">
        <v>126</v>
      </c>
      <c r="G541" s="68">
        <f>SUM(G542:G542)</f>
        <v>40000</v>
      </c>
      <c r="H541" s="68">
        <f>SUM(H542:H542)</f>
        <v>54800</v>
      </c>
    </row>
    <row r="542" spans="1:8" ht="21" customHeight="1">
      <c r="A542" s="5"/>
      <c r="B542" s="5"/>
      <c r="C542" s="29"/>
      <c r="D542" s="48"/>
      <c r="E542" s="50">
        <v>4326</v>
      </c>
      <c r="F542" s="15" t="s">
        <v>157</v>
      </c>
      <c r="G542" s="77">
        <v>40000</v>
      </c>
      <c r="H542" s="77">
        <v>54800</v>
      </c>
    </row>
    <row r="543" spans="1:8" ht="18.75">
      <c r="A543" s="5"/>
      <c r="B543" s="5"/>
      <c r="C543" s="29"/>
      <c r="D543" s="48"/>
      <c r="E543" s="49"/>
      <c r="F543" s="14" t="s">
        <v>30</v>
      </c>
      <c r="G543" s="42">
        <f>G540</f>
        <v>40000</v>
      </c>
      <c r="H543" s="42">
        <f>H540</f>
        <v>54800</v>
      </c>
    </row>
    <row r="544" spans="1:8" ht="37.5" customHeight="1">
      <c r="A544" s="20" t="s">
        <v>182</v>
      </c>
      <c r="B544" s="18" t="s">
        <v>42</v>
      </c>
      <c r="C544" s="44"/>
      <c r="D544" s="48"/>
      <c r="E544" s="49"/>
      <c r="F544" s="10" t="s">
        <v>38</v>
      </c>
      <c r="G544" s="77"/>
      <c r="H544" s="116"/>
    </row>
    <row r="545" spans="1:8" ht="36" customHeight="1">
      <c r="A545" s="20"/>
      <c r="B545" s="18"/>
      <c r="C545" s="44">
        <v>43</v>
      </c>
      <c r="D545" s="48"/>
      <c r="E545" s="49"/>
      <c r="F545" s="13" t="s">
        <v>29</v>
      </c>
      <c r="G545" s="78">
        <f>G546</f>
        <v>145000</v>
      </c>
      <c r="H545" s="78">
        <f>H546</f>
        <v>154260</v>
      </c>
    </row>
    <row r="546" spans="1:8" s="4" customFormat="1" ht="36.75" customHeight="1">
      <c r="A546" s="20"/>
      <c r="B546" s="18"/>
      <c r="C546" s="44"/>
      <c r="D546" s="55">
        <v>431</v>
      </c>
      <c r="E546" s="56"/>
      <c r="F546" s="14" t="s">
        <v>28</v>
      </c>
      <c r="G546" s="42">
        <f>SUM(G547:G547)</f>
        <v>145000</v>
      </c>
      <c r="H546" s="42">
        <f>SUM(H547:H547)</f>
        <v>154260</v>
      </c>
    </row>
    <row r="547" spans="1:8" ht="18.75">
      <c r="A547" s="20"/>
      <c r="B547" s="18"/>
      <c r="C547" s="44"/>
      <c r="D547" s="55"/>
      <c r="E547" s="64">
        <v>4319</v>
      </c>
      <c r="F547" s="23" t="s">
        <v>158</v>
      </c>
      <c r="G547" s="77">
        <v>145000</v>
      </c>
      <c r="H547" s="77">
        <v>154260</v>
      </c>
    </row>
    <row r="548" spans="1:8" ht="18.75">
      <c r="A548" s="21"/>
      <c r="B548" s="22"/>
      <c r="C548" s="44">
        <v>44</v>
      </c>
      <c r="D548" s="62"/>
      <c r="E548" s="63"/>
      <c r="F548" s="13" t="s">
        <v>16</v>
      </c>
      <c r="G548" s="78">
        <f>G549</f>
        <v>100000</v>
      </c>
      <c r="H548" s="78">
        <f>H549</f>
        <v>100000</v>
      </c>
    </row>
    <row r="549" spans="1:8" ht="19.5" customHeight="1">
      <c r="A549" s="20"/>
      <c r="B549" s="18"/>
      <c r="C549" s="44"/>
      <c r="D549" s="55">
        <v>441</v>
      </c>
      <c r="E549" s="64"/>
      <c r="F549" s="14" t="s">
        <v>16</v>
      </c>
      <c r="G549" s="42">
        <f>SUM(G550:G550)</f>
        <v>100000</v>
      </c>
      <c r="H549" s="42">
        <f>SUM(H550:H550)</f>
        <v>100000</v>
      </c>
    </row>
    <row r="550" spans="1:8" ht="22.5" customHeight="1">
      <c r="A550" s="5"/>
      <c r="B550" s="5"/>
      <c r="C550" s="29"/>
      <c r="D550" s="48"/>
      <c r="E550" s="50">
        <v>4412</v>
      </c>
      <c r="F550" s="15" t="s">
        <v>159</v>
      </c>
      <c r="G550" s="77">
        <v>100000</v>
      </c>
      <c r="H550" s="77">
        <v>100000</v>
      </c>
    </row>
    <row r="551" spans="1:8" ht="18.75" customHeight="1">
      <c r="A551" s="5"/>
      <c r="B551" s="5"/>
      <c r="C551" s="29">
        <v>46</v>
      </c>
      <c r="D551" s="48"/>
      <c r="E551" s="50"/>
      <c r="F551" s="31" t="s">
        <v>63</v>
      </c>
      <c r="G551" s="69">
        <f>G552</f>
        <v>144550</v>
      </c>
      <c r="H551" s="69">
        <f>H552</f>
        <v>145250</v>
      </c>
    </row>
    <row r="552" spans="1:8" ht="22.5" customHeight="1">
      <c r="A552" s="5"/>
      <c r="B552" s="5"/>
      <c r="C552" s="29"/>
      <c r="D552" s="48">
        <v>463</v>
      </c>
      <c r="E552" s="50"/>
      <c r="F552" s="35" t="s">
        <v>19</v>
      </c>
      <c r="G552" s="68">
        <f>G553</f>
        <v>144550</v>
      </c>
      <c r="H552" s="68">
        <f>H553</f>
        <v>145250</v>
      </c>
    </row>
    <row r="553" spans="1:8" ht="21" customHeight="1">
      <c r="A553" s="5"/>
      <c r="B553" s="5"/>
      <c r="C553" s="29"/>
      <c r="D553" s="48"/>
      <c r="E553" s="50">
        <v>4630</v>
      </c>
      <c r="F553" s="24" t="s">
        <v>19</v>
      </c>
      <c r="G553" s="77">
        <v>144550</v>
      </c>
      <c r="H553" s="77">
        <v>145250</v>
      </c>
    </row>
    <row r="554" spans="1:8" ht="18.75">
      <c r="A554" s="8"/>
      <c r="B554" s="8"/>
      <c r="C554" s="29"/>
      <c r="D554" s="48"/>
      <c r="E554" s="50"/>
      <c r="F554" s="14" t="s">
        <v>30</v>
      </c>
      <c r="G554" s="42">
        <f>G545+G548+G551</f>
        <v>389550</v>
      </c>
      <c r="H554" s="42">
        <f>H545+H548+H551</f>
        <v>399510</v>
      </c>
    </row>
    <row r="555" spans="1:8" ht="18.75">
      <c r="A555" s="8"/>
      <c r="B555" s="8"/>
      <c r="C555" s="29"/>
      <c r="D555" s="48"/>
      <c r="E555" s="50"/>
      <c r="F555" s="14"/>
      <c r="G555" s="77"/>
      <c r="H555" s="116"/>
    </row>
    <row r="556" spans="1:8" ht="18.75">
      <c r="A556" s="5"/>
      <c r="B556" s="5"/>
      <c r="C556" s="29"/>
      <c r="D556" s="48"/>
      <c r="E556" s="49"/>
      <c r="F556" s="13" t="s">
        <v>39</v>
      </c>
      <c r="G556" s="42">
        <f>G40+G71+G101+G123+G169+G213+G243+G278+G308+G331+G381+G411+G450+G488+G521+G526+G531+G537+G543+G554</f>
        <v>4146000</v>
      </c>
      <c r="H556" s="42">
        <f>H40+H71+H101+H123+H169+H213+H243+H278+H308+H331+H381+H411+H450+H488+H521+H526+H531+H537+H543+H554</f>
        <v>6477820</v>
      </c>
    </row>
    <row r="557" spans="1:7" ht="18.75">
      <c r="A557" s="27"/>
      <c r="B557" s="27"/>
      <c r="C557" s="45"/>
      <c r="D557" s="34"/>
      <c r="E557" s="28"/>
      <c r="F557" s="65"/>
      <c r="G557" s="84"/>
    </row>
    <row r="558" spans="1:6" ht="18">
      <c r="A558" s="2"/>
      <c r="B558" s="2"/>
      <c r="C558" s="46"/>
      <c r="F558" s="2"/>
    </row>
    <row r="559" spans="1:6" ht="45.75" customHeight="1">
      <c r="A559" s="2"/>
      <c r="B559" s="2"/>
      <c r="C559" s="46"/>
      <c r="F559" s="2"/>
    </row>
    <row r="560" spans="1:6" ht="41.25" customHeight="1">
      <c r="A560" s="2"/>
      <c r="B560" s="2"/>
      <c r="C560" s="46"/>
      <c r="F560" s="2"/>
    </row>
    <row r="561" spans="1:6" ht="48.75" customHeight="1">
      <c r="A561" s="2"/>
      <c r="B561" s="2"/>
      <c r="C561" s="46"/>
      <c r="F561" s="2"/>
    </row>
    <row r="562" spans="1:6" ht="18">
      <c r="A562" s="2"/>
      <c r="B562" s="2"/>
      <c r="C562" s="46"/>
      <c r="F562" s="2"/>
    </row>
    <row r="563" spans="1:6" ht="18">
      <c r="A563" s="2"/>
      <c r="B563" s="2"/>
      <c r="C563" s="46"/>
      <c r="F563" s="2"/>
    </row>
    <row r="564" spans="1:6" ht="18">
      <c r="A564" s="2"/>
      <c r="B564" s="2"/>
      <c r="C564" s="46"/>
      <c r="F564" s="2"/>
    </row>
    <row r="565" spans="1:6" ht="66.75" customHeight="1">
      <c r="A565" s="2"/>
      <c r="B565" s="2"/>
      <c r="C565" s="46"/>
      <c r="F565" s="2"/>
    </row>
    <row r="566" spans="1:6" ht="42" customHeight="1">
      <c r="A566" s="2"/>
      <c r="B566" s="2"/>
      <c r="C566" s="46"/>
      <c r="F566" s="2"/>
    </row>
    <row r="567" spans="1:6" ht="39" customHeight="1">
      <c r="A567" s="2"/>
      <c r="B567" s="2"/>
      <c r="C567" s="46"/>
      <c r="F567" s="2"/>
    </row>
    <row r="568" spans="1:6" ht="39" customHeight="1">
      <c r="A568" s="2"/>
      <c r="B568" s="2"/>
      <c r="C568" s="46"/>
      <c r="F568" s="2"/>
    </row>
    <row r="569" spans="1:6" ht="18">
      <c r="A569" s="2"/>
      <c r="B569" s="2"/>
      <c r="C569" s="46"/>
      <c r="F569" s="2"/>
    </row>
    <row r="570" spans="1:6" ht="18">
      <c r="A570" s="2"/>
      <c r="B570" s="2"/>
      <c r="C570" s="46"/>
      <c r="F570" s="2"/>
    </row>
    <row r="571" spans="1:6" ht="43.5" customHeight="1">
      <c r="A571" s="2"/>
      <c r="B571" s="2"/>
      <c r="C571" s="46"/>
      <c r="F571" s="2"/>
    </row>
    <row r="572" spans="1:6" ht="23.25" customHeight="1">
      <c r="A572" s="2"/>
      <c r="B572" s="2"/>
      <c r="C572" s="46"/>
      <c r="F572" s="2"/>
    </row>
    <row r="573" spans="1:6" ht="18">
      <c r="A573" s="2"/>
      <c r="B573" s="2"/>
      <c r="C573" s="46"/>
      <c r="F573" s="2"/>
    </row>
    <row r="574" spans="1:6" ht="18">
      <c r="A574" s="2"/>
      <c r="B574" s="2"/>
      <c r="C574" s="46"/>
      <c r="F574" s="2"/>
    </row>
    <row r="575" spans="1:6" ht="18">
      <c r="A575" s="2"/>
      <c r="B575" s="2"/>
      <c r="C575" s="46"/>
      <c r="F575" s="2"/>
    </row>
    <row r="576" spans="1:6" ht="62.25" customHeight="1">
      <c r="A576" s="2"/>
      <c r="B576" s="2"/>
      <c r="C576" s="46"/>
      <c r="F576" s="2"/>
    </row>
    <row r="577" spans="1:6" ht="39.75" customHeight="1">
      <c r="A577" s="2"/>
      <c r="B577" s="2"/>
      <c r="C577" s="46"/>
      <c r="F577" s="2"/>
    </row>
    <row r="578" spans="1:3" ht="18">
      <c r="A578" s="2"/>
      <c r="B578" s="2"/>
      <c r="C578" s="46"/>
    </row>
    <row r="579" spans="1:3" ht="18">
      <c r="A579" s="2"/>
      <c r="B579" s="2"/>
      <c r="C579" s="46"/>
    </row>
    <row r="581" ht="44.25" customHeight="1"/>
  </sheetData>
  <sheetProtection/>
  <mergeCells count="5">
    <mergeCell ref="A6:D6"/>
    <mergeCell ref="F5:F6"/>
    <mergeCell ref="A7:A8"/>
    <mergeCell ref="C7:D7"/>
    <mergeCell ref="B7:B8"/>
  </mergeCells>
  <printOptions/>
  <pageMargins left="0.56" right="0.22" top="0.72" bottom="0.17" header="0.34" footer="0.1968503937007874"/>
  <pageSetup horizontalDpi="600" verticalDpi="600" orientation="landscape" paperSize="9" scale="63" r:id="rId1"/>
  <headerFooter alignWithMargins="0">
    <oddFooter>&amp;R&amp;P</oddFooter>
  </headerFooter>
  <rowBreaks count="15" manualBreakCount="15">
    <brk id="37" max="17" man="1"/>
    <brk id="71" max="255" man="1"/>
    <brk id="110" max="17" man="1"/>
    <brk id="148" max="17" man="1"/>
    <brk id="180" max="255" man="1"/>
    <brk id="220" max="255" man="1"/>
    <brk id="254" max="255" man="1"/>
    <brk id="291" max="9" man="1"/>
    <brk id="327" max="255" man="1"/>
    <brk id="362" max="255" man="1"/>
    <brk id="392" max="255" man="1"/>
    <brk id="434" max="255" man="1"/>
    <brk id="475" max="11" man="1"/>
    <brk id="509" max="11" man="1"/>
    <brk id="543" max="255" man="1"/>
  </rowBreaks>
  <ignoredErrors>
    <ignoredError sqref="A539:B539 A533:B533 A527:B527 A522:B522 A544:B5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2015-12-05T18:22:35Z</cp:lastPrinted>
  <dcterms:created xsi:type="dcterms:W3CDTF">1996-10-14T23:33:28Z</dcterms:created>
  <dcterms:modified xsi:type="dcterms:W3CDTF">2015-12-05T22:33:44Z</dcterms:modified>
  <cp:category/>
  <cp:version/>
  <cp:contentType/>
  <cp:contentStatus/>
</cp:coreProperties>
</file>