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<sst xmlns="http://schemas.openxmlformats.org/spreadsheetml/2006/main" count="72" uniqueCount="70">
  <si>
    <t>grupa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</si>
  <si>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</si>
  <si>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</si>
  <si>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</si>
  <si>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</si>
  <si>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</si>
  <si>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</si>
  <si>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</si>
  <si>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</si>
  <si>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</si>
  <si>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</si>
  <si>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</si>
  <si>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>Rashodi za materijal i usluge</t>
  </si>
  <si>
    <t>Rashodi za reprezentaciju</t>
  </si>
  <si>
    <t>Rashodi za telefonske usluge</t>
  </si>
  <si>
    <t>Rashodi za poštanske usluge</t>
  </si>
  <si>
    <t>Bankarske usluge i negativne kursne razlike</t>
  </si>
  <si>
    <t>Tekuće održavanje</t>
  </si>
  <si>
    <t>Kamate</t>
  </si>
  <si>
    <t>Ostali izdaci</t>
  </si>
  <si>
    <t>Transferi za socijalnu zaštitu</t>
  </si>
  <si>
    <t>Prava iz oblasti socijalne zaštite</t>
  </si>
  <si>
    <t>Boračko-invalidska zaštita (materijalno obezbeđenje učesnika NOR-a)</t>
  </si>
  <si>
    <t>Transferi institucijama,pojedincima,nevladinom sektoru i javnom sektoru</t>
  </si>
  <si>
    <t xml:space="preserve">   Rezerve</t>
  </si>
  <si>
    <t>Tekuća budžetska rezerva</t>
  </si>
  <si>
    <t>Stalna budžetska rezerva</t>
  </si>
  <si>
    <t>Otplata duga</t>
  </si>
  <si>
    <t xml:space="preserve">  Otplata dugova</t>
  </si>
  <si>
    <t>Kapitalni izdaci</t>
  </si>
  <si>
    <t>Otplata obaveza iz prethodnog perioda</t>
  </si>
  <si>
    <t>Klasa</t>
  </si>
  <si>
    <t>UKUPNI IZDACI       (SVEGA)</t>
  </si>
  <si>
    <t xml:space="preserve">                           IZDACI</t>
  </si>
  <si>
    <t>Rashodi za službena putovanja</t>
  </si>
  <si>
    <t xml:space="preserve">Otplata obaveza iz prethodnog perioda </t>
  </si>
  <si>
    <t xml:space="preserve">Tekuće održavanje opreme </t>
  </si>
  <si>
    <t>Tekuće održavanje vozila</t>
  </si>
  <si>
    <t>Renta</t>
  </si>
  <si>
    <t>Zakup objekata</t>
  </si>
  <si>
    <t>Kamate rezidentima -finansijskim institucijama</t>
  </si>
  <si>
    <t>Ekonomska klasifikacija</t>
  </si>
  <si>
    <t xml:space="preserve">Rashodi za materijal </t>
  </si>
  <si>
    <t xml:space="preserve">Rashodi za  energiju </t>
  </si>
  <si>
    <t xml:space="preserve">Ugovorene usluge </t>
  </si>
  <si>
    <t xml:space="preserve">Ostali izdaci </t>
  </si>
  <si>
    <t>Transferi javnim institucijama</t>
  </si>
  <si>
    <t>Transferi pojedincima</t>
  </si>
  <si>
    <t xml:space="preserve">Investiciono održavanje građevinskih objekata </t>
  </si>
  <si>
    <t xml:space="preserve">Tekuće održavanje građ.objekata </t>
  </si>
  <si>
    <t>Naknade odbornicima i članovima radnih tijela</t>
  </si>
  <si>
    <t>Izdaci za lokalnu infrastrukturu(lokalni putevi)</t>
  </si>
  <si>
    <t>Izdaci za lokalnu infrastrukturu(gradska komunalna infrastruktura)</t>
  </si>
  <si>
    <t>Izdaci za opremu organa</t>
  </si>
  <si>
    <t>Sredstva za tehnološke viškove</t>
  </si>
  <si>
    <t>Otpremnine za tehnološke viškove</t>
  </si>
  <si>
    <t>Subvencije</t>
  </si>
  <si>
    <t>Subvencije u poljoprivredi</t>
  </si>
  <si>
    <t xml:space="preserve">Transferi javnim preduzećima </t>
  </si>
  <si>
    <t>Transferi sportskim klubovima i udruženjima</t>
  </si>
  <si>
    <t>Transferi nevladinim organizacijama,političkim strankama i udruženjima</t>
  </si>
  <si>
    <t>kategorija.</t>
  </si>
  <si>
    <t>sintetika</t>
  </si>
  <si>
    <t>Otplata hartija od vrijednosti i  kredita rezidentima</t>
  </si>
  <si>
    <t>Izdaci za  vatrogasna sredstva i opremu</t>
  </si>
  <si>
    <t xml:space="preserve">Izrada  planske dokumentacije Opštine </t>
  </si>
  <si>
    <t>3</t>
  </si>
  <si>
    <t>Ostvarenje  plana  budžeta za 2011 godinu</t>
  </si>
  <si>
    <t xml:space="preserve"> Plan  budžeta za 2011 godinu</t>
  </si>
  <si>
    <t>%(4/3)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</si>
</sst>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</numFmts>
  <fonts count="2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center"/>
    </xf>
    <xf numFmtId="184" fontId="1" fillId="0" borderId="10" xfId="0" applyNumberFormat="1" applyFont="1" applyBorder="1" applyAlignment="1">
      <alignment vertical="justify"/>
    </xf>
    <xf numFmtId="184" fontId="1" fillId="0" borderId="0" xfId="0" applyNumberFormat="1" applyFont="1" applyAlignment="1">
      <alignment/>
    </xf>
    <xf numFmtId="184" fontId="2" fillId="0" borderId="10" xfId="0" applyNumberFormat="1" applyFont="1" applyBorder="1" applyAlignment="1">
      <alignment vertical="justify"/>
    </xf>
    <xf numFmtId="184" fontId="2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justify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0"/>
  <sheetViews>
    <sheetView tabSelected="1" zoomScalePageLayoutView="0" workbookViewId="0" topLeftCell="A1">
      <selection activeCell="G71" sqref="G71"/>
    </sheetView>
  </sheetViews>
  <sheetFormatPr defaultColWidth="9.140625" defaultRowHeight="12.75"/>
  <cols>
    <col min="1" max="1" width="7.28125" style="5" customWidth="1"/>
    <col min="2" max="2" width="7.140625" style="5" customWidth="1"/>
    <col min="3" max="3" width="10.7109375" style="5" customWidth="1"/>
    <col min="4" max="4" width="9.140625" style="5" customWidth="1"/>
    <col min="5" max="5" width="9.7109375" style="5" customWidth="1"/>
    <col min="6" max="6" width="53.8515625" style="20" customWidth="1"/>
    <col min="7" max="7" width="20.7109375" style="26" customWidth="1"/>
    <col min="8" max="8" width="18.8515625" style="5" customWidth="1"/>
    <col min="9" max="9" width="9.28125" style="5" customWidth="1"/>
    <col min="10" max="16384" width="9.140625" style="5" customWidth="1"/>
  </cols>
  <sheetData>
    <row r="1" spans="2:9" ht="15.75">
      <c r="B1" s="39">
        <v>1</v>
      </c>
      <c r="C1" s="39"/>
      <c r="D1" s="39"/>
      <c r="E1" s="39"/>
      <c r="F1" s="23">
        <v>2</v>
      </c>
      <c r="G1" s="33" t="s">
        <v>66</v>
      </c>
      <c r="H1" s="1">
        <v>4</v>
      </c>
      <c r="I1" s="1">
        <v>5</v>
      </c>
    </row>
    <row r="2" spans="2:9" ht="47.25" customHeight="1">
      <c r="B2" s="40" t="s">
        <v>41</v>
      </c>
      <c r="C2" s="40"/>
      <c r="D2" s="40"/>
      <c r="E2" s="40"/>
      <c r="F2" s="24" t="s">
        <v>33</v>
      </c>
      <c r="G2" s="27" t="s">
        <v>68</v>
      </c>
      <c r="H2" s="27" t="s">
        <v>67</v>
      </c>
      <c r="I2" s="22" t="s">
        <v>69</v>
      </c>
    </row>
    <row r="3" spans="2:9" ht="15">
      <c r="B3" s="7" t="s">
        <v>31</v>
      </c>
      <c r="C3" s="7" t="s">
        <v>61</v>
      </c>
      <c r="D3" s="7" t="s">
        <v>0</v>
      </c>
      <c r="E3" s="37" t="s">
        <v>62</v>
      </c>
      <c r="F3" s="8"/>
      <c r="G3" s="29"/>
      <c r="H3" s="7"/>
      <c r="I3" s="7"/>
    </row>
    <row r="4" spans="2:9" ht="15">
      <c r="B4" s="7"/>
      <c r="C4" s="7"/>
      <c r="D4" s="7"/>
      <c r="E4" s="7"/>
      <c r="F4" s="8"/>
      <c r="G4" s="29"/>
      <c r="H4" s="7"/>
      <c r="I4" s="29"/>
    </row>
    <row r="5" spans="2:9" s="14" customFormat="1" ht="15">
      <c r="B5" s="12"/>
      <c r="C5" s="11">
        <v>41</v>
      </c>
      <c r="D5" s="12"/>
      <c r="E5" s="12"/>
      <c r="F5" s="13" t="s">
        <v>1</v>
      </c>
      <c r="G5" s="30">
        <f>SUM(G6+G12+G17+G26+G30+G32+G34+G36)</f>
        <v>1534140</v>
      </c>
      <c r="H5" s="30">
        <f>SUM(H6+H12+H17+H26+H30+H32+H34+H36)</f>
        <v>1550578.2899999998</v>
      </c>
      <c r="I5" s="32">
        <f>(H5/G5)*100</f>
        <v>101.07149868981968</v>
      </c>
    </row>
    <row r="6" spans="2:9" s="10" customFormat="1" ht="15.75">
      <c r="B6" s="9"/>
      <c r="C6" s="9"/>
      <c r="D6" s="35">
        <v>411</v>
      </c>
      <c r="E6" s="9"/>
      <c r="F6" s="6" t="s">
        <v>2</v>
      </c>
      <c r="G6" s="28">
        <f>SUM(G7:G11)</f>
        <v>785590</v>
      </c>
      <c r="H6" s="28">
        <f>SUM(H7:H11)</f>
        <v>791261.0499999999</v>
      </c>
      <c r="I6" s="28">
        <f aca="true" t="shared" si="0" ref="I6:I65">(H6/G6)*100</f>
        <v>100.72188418895351</v>
      </c>
    </row>
    <row r="7" spans="2:9" ht="15">
      <c r="B7" s="7"/>
      <c r="C7" s="7"/>
      <c r="D7" s="4"/>
      <c r="E7" s="3">
        <v>4111</v>
      </c>
      <c r="F7" s="15" t="s">
        <v>3</v>
      </c>
      <c r="G7" s="29">
        <v>779350</v>
      </c>
      <c r="H7" s="29">
        <v>775159.21</v>
      </c>
      <c r="I7" s="31">
        <f t="shared" si="0"/>
        <v>99.46227112337203</v>
      </c>
    </row>
    <row r="8" spans="2:9" ht="15">
      <c r="B8" s="7"/>
      <c r="C8" s="7"/>
      <c r="D8" s="4"/>
      <c r="E8" s="3">
        <v>4112</v>
      </c>
      <c r="F8" s="15" t="s">
        <v>4</v>
      </c>
      <c r="G8" s="29">
        <v>1500</v>
      </c>
      <c r="H8" s="29">
        <v>2636.07</v>
      </c>
      <c r="I8" s="31">
        <f t="shared" si="0"/>
        <v>175.73800000000003</v>
      </c>
    </row>
    <row r="9" spans="2:9" ht="15">
      <c r="B9" s="7"/>
      <c r="C9" s="7"/>
      <c r="D9" s="4"/>
      <c r="E9" s="3">
        <v>4113</v>
      </c>
      <c r="F9" s="15" t="s">
        <v>5</v>
      </c>
      <c r="G9" s="29">
        <v>3130</v>
      </c>
      <c r="H9" s="29">
        <v>8182.53</v>
      </c>
      <c r="I9" s="31">
        <f t="shared" si="0"/>
        <v>261.4226837060703</v>
      </c>
    </row>
    <row r="10" spans="2:9" ht="15">
      <c r="B10" s="7"/>
      <c r="C10" s="7"/>
      <c r="D10" s="4"/>
      <c r="E10" s="3">
        <v>4114</v>
      </c>
      <c r="F10" s="15" t="s">
        <v>6</v>
      </c>
      <c r="G10" s="29">
        <v>1360</v>
      </c>
      <c r="H10" s="29">
        <v>4940.63</v>
      </c>
      <c r="I10" s="31">
        <f t="shared" si="0"/>
        <v>363.28161764705885</v>
      </c>
    </row>
    <row r="11" spans="2:9" ht="15">
      <c r="B11" s="7"/>
      <c r="C11" s="7"/>
      <c r="D11" s="4"/>
      <c r="E11" s="3">
        <v>4115</v>
      </c>
      <c r="F11" s="15" t="s">
        <v>7</v>
      </c>
      <c r="G11" s="29">
        <v>250</v>
      </c>
      <c r="H11" s="29">
        <v>342.61</v>
      </c>
      <c r="I11" s="31">
        <f t="shared" si="0"/>
        <v>137.044</v>
      </c>
    </row>
    <row r="12" spans="2:9" ht="15.75">
      <c r="B12" s="7"/>
      <c r="C12" s="7"/>
      <c r="D12" s="1">
        <v>412</v>
      </c>
      <c r="E12" s="1"/>
      <c r="F12" s="2" t="s">
        <v>8</v>
      </c>
      <c r="G12" s="28">
        <f>SUM(G13:G16)</f>
        <v>143890</v>
      </c>
      <c r="H12" s="28">
        <f>SUM(H13:H16)</f>
        <v>141467.18</v>
      </c>
      <c r="I12" s="28">
        <f t="shared" si="0"/>
        <v>98.31619987490443</v>
      </c>
    </row>
    <row r="13" spans="2:9" ht="15">
      <c r="B13" s="7"/>
      <c r="C13" s="7"/>
      <c r="D13" s="4"/>
      <c r="E13" s="4">
        <v>4123</v>
      </c>
      <c r="F13" s="8" t="s">
        <v>9</v>
      </c>
      <c r="G13" s="29">
        <v>15490</v>
      </c>
      <c r="H13" s="29">
        <v>15510</v>
      </c>
      <c r="I13" s="31">
        <f t="shared" si="0"/>
        <v>100.12911555842479</v>
      </c>
    </row>
    <row r="14" spans="2:9" ht="15">
      <c r="B14" s="7"/>
      <c r="C14" s="7"/>
      <c r="D14" s="4"/>
      <c r="E14" s="4">
        <v>4125</v>
      </c>
      <c r="F14" s="8" t="s">
        <v>10</v>
      </c>
      <c r="G14" s="29">
        <v>57950</v>
      </c>
      <c r="H14" s="29">
        <v>57286</v>
      </c>
      <c r="I14" s="31">
        <f t="shared" si="0"/>
        <v>98.85418464193269</v>
      </c>
    </row>
    <row r="15" spans="2:9" ht="15" customHeight="1">
      <c r="B15" s="7"/>
      <c r="C15" s="7"/>
      <c r="D15" s="4"/>
      <c r="E15" s="4">
        <v>4128</v>
      </c>
      <c r="F15" s="8" t="s">
        <v>50</v>
      </c>
      <c r="G15" s="29">
        <v>49650</v>
      </c>
      <c r="H15" s="29">
        <v>47430.3</v>
      </c>
      <c r="I15" s="31">
        <f t="shared" si="0"/>
        <v>95.52930513595167</v>
      </c>
    </row>
    <row r="16" spans="2:9" s="10" customFormat="1" ht="15.75">
      <c r="B16" s="9"/>
      <c r="C16" s="9"/>
      <c r="D16" s="35"/>
      <c r="E16" s="3">
        <v>4129</v>
      </c>
      <c r="F16" s="15" t="s">
        <v>11</v>
      </c>
      <c r="G16" s="31">
        <v>20800</v>
      </c>
      <c r="H16" s="31">
        <v>21240.88</v>
      </c>
      <c r="I16" s="31">
        <f t="shared" si="0"/>
        <v>102.11961538461539</v>
      </c>
    </row>
    <row r="17" spans="2:9" ht="15.75">
      <c r="B17" s="7"/>
      <c r="C17" s="7"/>
      <c r="D17" s="1">
        <v>413</v>
      </c>
      <c r="E17" s="4"/>
      <c r="F17" s="2" t="s">
        <v>12</v>
      </c>
      <c r="G17" s="28">
        <f>SUM(G18:G25)</f>
        <v>375260</v>
      </c>
      <c r="H17" s="28">
        <f>SUM(H18:H25)</f>
        <v>384008.9</v>
      </c>
      <c r="I17" s="28">
        <f t="shared" si="0"/>
        <v>102.33142354634121</v>
      </c>
    </row>
    <row r="18" spans="2:9" ht="15.75">
      <c r="B18" s="7"/>
      <c r="C18" s="7"/>
      <c r="D18" s="1"/>
      <c r="E18" s="4">
        <v>4131</v>
      </c>
      <c r="F18" s="34" t="s">
        <v>42</v>
      </c>
      <c r="G18" s="29">
        <v>48250</v>
      </c>
      <c r="H18" s="29">
        <v>45990.09</v>
      </c>
      <c r="I18" s="31">
        <f t="shared" si="0"/>
        <v>95.31624870466321</v>
      </c>
    </row>
    <row r="19" spans="2:9" s="14" customFormat="1" ht="15">
      <c r="B19" s="12"/>
      <c r="C19" s="12"/>
      <c r="D19" s="11"/>
      <c r="E19" s="3">
        <v>4132</v>
      </c>
      <c r="F19" s="15" t="s">
        <v>34</v>
      </c>
      <c r="G19" s="31">
        <v>14900</v>
      </c>
      <c r="H19" s="31">
        <v>15922.74</v>
      </c>
      <c r="I19" s="31">
        <f t="shared" si="0"/>
        <v>106.86402684563758</v>
      </c>
    </row>
    <row r="20" spans="2:9" s="10" customFormat="1" ht="15.75">
      <c r="B20" s="9"/>
      <c r="C20" s="9"/>
      <c r="D20" s="35"/>
      <c r="E20" s="3">
        <v>4133</v>
      </c>
      <c r="F20" s="15" t="s">
        <v>13</v>
      </c>
      <c r="G20" s="31">
        <v>17300</v>
      </c>
      <c r="H20" s="31">
        <v>17108.38</v>
      </c>
      <c r="I20" s="31">
        <f t="shared" si="0"/>
        <v>98.89236994219654</v>
      </c>
    </row>
    <row r="21" spans="2:9" ht="14.25" customHeight="1">
      <c r="B21" s="7"/>
      <c r="C21" s="7"/>
      <c r="D21" s="4"/>
      <c r="E21" s="4">
        <v>4134</v>
      </c>
      <c r="F21" s="8" t="s">
        <v>43</v>
      </c>
      <c r="G21" s="29">
        <v>127950</v>
      </c>
      <c r="H21" s="29">
        <v>149737.48</v>
      </c>
      <c r="I21" s="31">
        <f t="shared" si="0"/>
        <v>117.02812035951544</v>
      </c>
    </row>
    <row r="22" spans="2:9" ht="15">
      <c r="B22" s="7"/>
      <c r="C22" s="7"/>
      <c r="D22" s="4"/>
      <c r="E22" s="4">
        <v>4135</v>
      </c>
      <c r="F22" s="8" t="s">
        <v>14</v>
      </c>
      <c r="G22" s="29">
        <v>24100</v>
      </c>
      <c r="H22" s="29">
        <v>22541.49</v>
      </c>
      <c r="I22" s="31">
        <f t="shared" si="0"/>
        <v>93.53315352697096</v>
      </c>
    </row>
    <row r="23" spans="2:9" ht="15">
      <c r="B23" s="7"/>
      <c r="C23" s="7"/>
      <c r="D23" s="4"/>
      <c r="E23" s="4">
        <v>4136</v>
      </c>
      <c r="F23" s="8" t="s">
        <v>15</v>
      </c>
      <c r="G23" s="29">
        <v>2800</v>
      </c>
      <c r="H23" s="29">
        <v>2935.04</v>
      </c>
      <c r="I23" s="31">
        <f t="shared" si="0"/>
        <v>104.82285714285715</v>
      </c>
    </row>
    <row r="24" spans="2:9" ht="18" customHeight="1">
      <c r="B24" s="7"/>
      <c r="C24" s="7"/>
      <c r="D24" s="4"/>
      <c r="E24" s="4">
        <v>4137</v>
      </c>
      <c r="F24" s="8" t="s">
        <v>16</v>
      </c>
      <c r="G24" s="29">
        <v>7100</v>
      </c>
      <c r="H24" s="29">
        <v>7690.07</v>
      </c>
      <c r="I24" s="31">
        <f t="shared" si="0"/>
        <v>108.31084507042252</v>
      </c>
    </row>
    <row r="25" spans="2:9" ht="15">
      <c r="B25" s="7"/>
      <c r="C25" s="7"/>
      <c r="D25" s="4"/>
      <c r="E25" s="4">
        <v>4139</v>
      </c>
      <c r="F25" s="8" t="s">
        <v>44</v>
      </c>
      <c r="G25" s="29">
        <v>132860</v>
      </c>
      <c r="H25" s="29">
        <v>122083.61</v>
      </c>
      <c r="I25" s="31">
        <f t="shared" si="0"/>
        <v>91.88891314165288</v>
      </c>
    </row>
    <row r="26" spans="2:9" ht="15.75">
      <c r="B26" s="7"/>
      <c r="C26" s="7"/>
      <c r="D26" s="1">
        <v>414</v>
      </c>
      <c r="E26" s="7"/>
      <c r="F26" s="2" t="s">
        <v>17</v>
      </c>
      <c r="G26" s="28">
        <f>SUM(G27:G29)</f>
        <v>37700</v>
      </c>
      <c r="H26" s="28">
        <f>SUM(H27:H29)</f>
        <v>39455.47</v>
      </c>
      <c r="I26" s="28">
        <f t="shared" si="0"/>
        <v>104.65641909814325</v>
      </c>
    </row>
    <row r="27" spans="2:9" ht="15.75">
      <c r="B27" s="7"/>
      <c r="C27" s="7"/>
      <c r="D27" s="1"/>
      <c r="E27" s="4">
        <v>4142</v>
      </c>
      <c r="F27" s="15" t="s">
        <v>49</v>
      </c>
      <c r="G27" s="29">
        <v>2000</v>
      </c>
      <c r="H27" s="29">
        <v>1672.35</v>
      </c>
      <c r="I27" s="31">
        <f t="shared" si="0"/>
        <v>83.6175</v>
      </c>
    </row>
    <row r="28" spans="2:9" ht="15.75">
      <c r="B28" s="7"/>
      <c r="C28" s="7"/>
      <c r="D28" s="1"/>
      <c r="E28" s="4">
        <v>4143</v>
      </c>
      <c r="F28" s="15" t="s">
        <v>36</v>
      </c>
      <c r="G28" s="29">
        <v>12100</v>
      </c>
      <c r="H28" s="29">
        <v>14263.73</v>
      </c>
      <c r="I28" s="31">
        <f t="shared" si="0"/>
        <v>117.88206611570247</v>
      </c>
    </row>
    <row r="29" spans="2:9" ht="15.75">
      <c r="B29" s="7"/>
      <c r="C29" s="7"/>
      <c r="D29" s="1"/>
      <c r="E29" s="4">
        <v>4143</v>
      </c>
      <c r="F29" s="15" t="s">
        <v>37</v>
      </c>
      <c r="G29" s="29">
        <v>23600</v>
      </c>
      <c r="H29" s="29">
        <v>23519.39</v>
      </c>
      <c r="I29" s="31">
        <f t="shared" si="0"/>
        <v>99.65843220338982</v>
      </c>
    </row>
    <row r="30" spans="2:9" ht="18" customHeight="1">
      <c r="B30" s="7"/>
      <c r="C30" s="7"/>
      <c r="D30" s="1">
        <v>415</v>
      </c>
      <c r="E30" s="7"/>
      <c r="F30" s="2" t="s">
        <v>18</v>
      </c>
      <c r="G30" s="28">
        <f>G31</f>
        <v>1400</v>
      </c>
      <c r="H30" s="28">
        <f>H31</f>
        <v>1376.72</v>
      </c>
      <c r="I30" s="28">
        <f t="shared" si="0"/>
        <v>98.33714285714285</v>
      </c>
    </row>
    <row r="31" spans="2:9" ht="18.75" customHeight="1">
      <c r="B31" s="7"/>
      <c r="C31" s="7"/>
      <c r="D31" s="4"/>
      <c r="E31" s="4">
        <v>4151</v>
      </c>
      <c r="F31" s="8" t="s">
        <v>40</v>
      </c>
      <c r="G31" s="29">
        <v>1400</v>
      </c>
      <c r="H31" s="29">
        <v>1376.72</v>
      </c>
      <c r="I31" s="31">
        <f t="shared" si="0"/>
        <v>98.33714285714285</v>
      </c>
    </row>
    <row r="32" spans="2:9" ht="15.75">
      <c r="B32" s="7"/>
      <c r="C32" s="7"/>
      <c r="D32" s="1">
        <v>416</v>
      </c>
      <c r="E32" s="4"/>
      <c r="F32" s="2" t="s">
        <v>38</v>
      </c>
      <c r="G32" s="28">
        <f>G33</f>
        <v>5900</v>
      </c>
      <c r="H32" s="28">
        <f>H33</f>
        <v>5810.4</v>
      </c>
      <c r="I32" s="28">
        <f t="shared" si="0"/>
        <v>98.48135593220339</v>
      </c>
    </row>
    <row r="33" spans="2:9" ht="15">
      <c r="B33" s="7"/>
      <c r="C33" s="7"/>
      <c r="D33" s="4"/>
      <c r="E33" s="4">
        <v>4161</v>
      </c>
      <c r="F33" s="8" t="s">
        <v>39</v>
      </c>
      <c r="G33" s="29">
        <v>5900</v>
      </c>
      <c r="H33" s="29">
        <v>5810.4</v>
      </c>
      <c r="I33" s="31">
        <f t="shared" si="0"/>
        <v>98.48135593220339</v>
      </c>
    </row>
    <row r="34" spans="2:9" ht="15.75">
      <c r="B34" s="7"/>
      <c r="C34" s="7"/>
      <c r="D34" s="1">
        <v>417</v>
      </c>
      <c r="E34" s="1"/>
      <c r="F34" s="2" t="s">
        <v>56</v>
      </c>
      <c r="G34" s="28">
        <f>G35</f>
        <v>71000</v>
      </c>
      <c r="H34" s="28">
        <f>H35</f>
        <v>73545</v>
      </c>
      <c r="I34" s="28">
        <f t="shared" si="0"/>
        <v>103.58450704225352</v>
      </c>
    </row>
    <row r="35" spans="2:9" ht="15">
      <c r="B35" s="7"/>
      <c r="C35" s="7"/>
      <c r="D35" s="4"/>
      <c r="E35" s="4">
        <v>4171</v>
      </c>
      <c r="F35" s="8" t="s">
        <v>57</v>
      </c>
      <c r="G35" s="29">
        <v>71000</v>
      </c>
      <c r="H35" s="29">
        <v>73545</v>
      </c>
      <c r="I35" s="31">
        <f t="shared" si="0"/>
        <v>103.58450704225352</v>
      </c>
    </row>
    <row r="36" spans="2:9" ht="17.25" customHeight="1">
      <c r="B36" s="7"/>
      <c r="C36" s="7"/>
      <c r="D36" s="1">
        <v>418</v>
      </c>
      <c r="E36" s="4"/>
      <c r="F36" s="2" t="s">
        <v>19</v>
      </c>
      <c r="G36" s="28">
        <f>G37</f>
        <v>113400</v>
      </c>
      <c r="H36" s="28">
        <f>H37</f>
        <v>113653.57</v>
      </c>
      <c r="I36" s="28">
        <f t="shared" si="0"/>
        <v>100.22360670194004</v>
      </c>
    </row>
    <row r="37" spans="2:9" ht="17.25" customHeight="1">
      <c r="B37" s="7"/>
      <c r="C37" s="7"/>
      <c r="D37" s="1"/>
      <c r="E37" s="4">
        <v>4184</v>
      </c>
      <c r="F37" s="15" t="s">
        <v>45</v>
      </c>
      <c r="G37" s="29">
        <v>113400</v>
      </c>
      <c r="H37" s="29">
        <v>113653.57</v>
      </c>
      <c r="I37" s="31">
        <f t="shared" si="0"/>
        <v>100.22360670194004</v>
      </c>
    </row>
    <row r="38" spans="2:9" ht="15">
      <c r="B38" s="7"/>
      <c r="C38" s="16">
        <v>42</v>
      </c>
      <c r="D38" s="36"/>
      <c r="E38" s="17"/>
      <c r="F38" s="18" t="s">
        <v>20</v>
      </c>
      <c r="G38" s="32">
        <f>SUM(G39+G41)</f>
        <v>25500</v>
      </c>
      <c r="H38" s="32">
        <f>SUM(H39+H41)</f>
        <v>19440</v>
      </c>
      <c r="I38" s="32">
        <f t="shared" si="0"/>
        <v>76.23529411764706</v>
      </c>
    </row>
    <row r="39" spans="2:9" ht="15.75">
      <c r="B39" s="7"/>
      <c r="C39" s="7"/>
      <c r="D39" s="1">
        <v>421</v>
      </c>
      <c r="E39" s="7"/>
      <c r="F39" s="2" t="s">
        <v>21</v>
      </c>
      <c r="G39" s="28">
        <f>G40</f>
        <v>4500</v>
      </c>
      <c r="H39" s="28">
        <f>H40</f>
        <v>4440</v>
      </c>
      <c r="I39" s="28">
        <f t="shared" si="0"/>
        <v>98.66666666666667</v>
      </c>
    </row>
    <row r="40" spans="2:9" ht="30">
      <c r="B40" s="7"/>
      <c r="C40" s="7"/>
      <c r="D40" s="4"/>
      <c r="E40" s="4">
        <v>4212</v>
      </c>
      <c r="F40" s="8" t="s">
        <v>22</v>
      </c>
      <c r="G40" s="29">
        <v>4500</v>
      </c>
      <c r="H40" s="29">
        <v>4440</v>
      </c>
      <c r="I40" s="31">
        <f t="shared" si="0"/>
        <v>98.66666666666667</v>
      </c>
    </row>
    <row r="41" spans="2:9" ht="15.75">
      <c r="B41" s="7"/>
      <c r="C41" s="7"/>
      <c r="D41" s="1">
        <v>422</v>
      </c>
      <c r="E41" s="4"/>
      <c r="F41" s="2" t="s">
        <v>54</v>
      </c>
      <c r="G41" s="28">
        <f>G42</f>
        <v>21000</v>
      </c>
      <c r="H41" s="28">
        <f>H42</f>
        <v>15000</v>
      </c>
      <c r="I41" s="28">
        <f t="shared" si="0"/>
        <v>71.42857142857143</v>
      </c>
    </row>
    <row r="42" spans="2:9" ht="15">
      <c r="B42" s="7"/>
      <c r="C42" s="7"/>
      <c r="D42" s="4"/>
      <c r="E42" s="4">
        <v>4222</v>
      </c>
      <c r="F42" s="8" t="s">
        <v>55</v>
      </c>
      <c r="G42" s="29">
        <v>21000</v>
      </c>
      <c r="H42" s="29">
        <v>15000</v>
      </c>
      <c r="I42" s="31">
        <f t="shared" si="0"/>
        <v>71.42857142857143</v>
      </c>
    </row>
    <row r="43" spans="2:9" s="10" customFormat="1" ht="33" customHeight="1">
      <c r="B43" s="9"/>
      <c r="C43" s="16">
        <v>43</v>
      </c>
      <c r="D43" s="16"/>
      <c r="E43" s="19"/>
      <c r="F43" s="18" t="s">
        <v>23</v>
      </c>
      <c r="G43" s="32">
        <f>G44</f>
        <v>567760</v>
      </c>
      <c r="H43" s="32">
        <f>H44</f>
        <v>575489.86</v>
      </c>
      <c r="I43" s="32">
        <f t="shared" si="0"/>
        <v>101.36146611244187</v>
      </c>
    </row>
    <row r="44" spans="2:9" s="20" customFormat="1" ht="29.25" customHeight="1">
      <c r="B44" s="8"/>
      <c r="C44" s="8"/>
      <c r="D44" s="23">
        <v>431</v>
      </c>
      <c r="E44" s="2"/>
      <c r="F44" s="2" t="s">
        <v>23</v>
      </c>
      <c r="G44" s="28">
        <f>SUM(G45:G49)</f>
        <v>567760</v>
      </c>
      <c r="H44" s="28">
        <f>SUM(H45:H49)</f>
        <v>575489.86</v>
      </c>
      <c r="I44" s="28">
        <f t="shared" si="0"/>
        <v>101.36146611244187</v>
      </c>
    </row>
    <row r="45" spans="2:9" s="20" customFormat="1" ht="15" customHeight="1">
      <c r="B45" s="8"/>
      <c r="C45" s="8"/>
      <c r="D45" s="23"/>
      <c r="E45" s="21">
        <v>4311</v>
      </c>
      <c r="F45" s="15" t="s">
        <v>46</v>
      </c>
      <c r="G45" s="25">
        <v>189800</v>
      </c>
      <c r="H45" s="25">
        <v>186343.61</v>
      </c>
      <c r="I45" s="31">
        <f t="shared" si="0"/>
        <v>98.17893045310852</v>
      </c>
    </row>
    <row r="46" spans="2:9" s="20" customFormat="1" ht="15" customHeight="1">
      <c r="B46" s="8"/>
      <c r="C46" s="8"/>
      <c r="D46" s="23"/>
      <c r="E46" s="21">
        <v>4311</v>
      </c>
      <c r="F46" s="15" t="s">
        <v>59</v>
      </c>
      <c r="G46" s="25">
        <v>65000</v>
      </c>
      <c r="H46" s="25">
        <v>64485.54</v>
      </c>
      <c r="I46" s="31">
        <f t="shared" si="0"/>
        <v>99.20852307692309</v>
      </c>
    </row>
    <row r="47" spans="2:9" ht="28.5" customHeight="1">
      <c r="B47" s="7"/>
      <c r="C47" s="7"/>
      <c r="D47" s="4"/>
      <c r="E47" s="4">
        <v>4312</v>
      </c>
      <c r="F47" s="8" t="s">
        <v>60</v>
      </c>
      <c r="G47" s="29">
        <v>81410</v>
      </c>
      <c r="H47" s="29">
        <v>79418.06</v>
      </c>
      <c r="I47" s="31">
        <f t="shared" si="0"/>
        <v>97.55319985259796</v>
      </c>
    </row>
    <row r="48" spans="2:9" ht="15">
      <c r="B48" s="7"/>
      <c r="C48" s="7"/>
      <c r="D48" s="4"/>
      <c r="E48" s="4">
        <v>4313</v>
      </c>
      <c r="F48" s="8" t="s">
        <v>47</v>
      </c>
      <c r="G48" s="29">
        <v>106650</v>
      </c>
      <c r="H48" s="29">
        <v>101169.05</v>
      </c>
      <c r="I48" s="31">
        <f t="shared" si="0"/>
        <v>94.86080637599625</v>
      </c>
    </row>
    <row r="49" spans="2:9" ht="15">
      <c r="B49" s="7"/>
      <c r="C49" s="7"/>
      <c r="D49" s="4"/>
      <c r="E49" s="4">
        <v>4319</v>
      </c>
      <c r="F49" s="8" t="s">
        <v>58</v>
      </c>
      <c r="G49" s="29">
        <v>124900</v>
      </c>
      <c r="H49" s="29">
        <v>144073.6</v>
      </c>
      <c r="I49" s="31">
        <f t="shared" si="0"/>
        <v>115.351160928743</v>
      </c>
    </row>
    <row r="50" spans="2:9" s="10" customFormat="1" ht="17.25" customHeight="1">
      <c r="B50" s="9"/>
      <c r="C50" s="16">
        <v>44</v>
      </c>
      <c r="D50" s="35"/>
      <c r="E50" s="9"/>
      <c r="F50" s="18" t="s">
        <v>29</v>
      </c>
      <c r="G50" s="32">
        <f>G51</f>
        <v>646800</v>
      </c>
      <c r="H50" s="32">
        <f>H51</f>
        <v>259543.29</v>
      </c>
      <c r="I50" s="32">
        <f t="shared" si="0"/>
        <v>40.1272866419295</v>
      </c>
    </row>
    <row r="51" spans="2:9" ht="15.75">
      <c r="B51" s="7"/>
      <c r="C51" s="7"/>
      <c r="D51" s="1">
        <v>441</v>
      </c>
      <c r="E51" s="22"/>
      <c r="F51" s="2" t="s">
        <v>29</v>
      </c>
      <c r="G51" s="28">
        <f>SUM(G52:G57)</f>
        <v>646800</v>
      </c>
      <c r="H51" s="28">
        <f>SUM(H52:H57)</f>
        <v>259543.29</v>
      </c>
      <c r="I51" s="28">
        <f t="shared" si="0"/>
        <v>40.1272866419295</v>
      </c>
    </row>
    <row r="52" spans="2:9" ht="15.75" customHeight="1">
      <c r="B52" s="7"/>
      <c r="C52" s="7"/>
      <c r="D52" s="1"/>
      <c r="E52" s="3">
        <v>4412</v>
      </c>
      <c r="F52" s="15" t="s">
        <v>65</v>
      </c>
      <c r="G52" s="29">
        <v>3000</v>
      </c>
      <c r="H52" s="29">
        <v>0</v>
      </c>
      <c r="I52" s="31">
        <f t="shared" si="0"/>
        <v>0</v>
      </c>
    </row>
    <row r="53" spans="2:9" ht="16.5" customHeight="1">
      <c r="B53" s="7"/>
      <c r="C53" s="7"/>
      <c r="D53" s="1"/>
      <c r="E53" s="3">
        <v>4412</v>
      </c>
      <c r="F53" s="15" t="s">
        <v>51</v>
      </c>
      <c r="G53" s="29">
        <v>113500</v>
      </c>
      <c r="H53" s="29">
        <v>130143.71</v>
      </c>
      <c r="I53" s="31">
        <f t="shared" si="0"/>
        <v>114.66406167400882</v>
      </c>
    </row>
    <row r="54" spans="2:9" ht="30">
      <c r="B54" s="7"/>
      <c r="C54" s="7"/>
      <c r="D54" s="1"/>
      <c r="E54" s="3">
        <v>4412</v>
      </c>
      <c r="F54" s="15" t="s">
        <v>52</v>
      </c>
      <c r="G54" s="29">
        <v>500500</v>
      </c>
      <c r="H54" s="29">
        <v>106188.22</v>
      </c>
      <c r="I54" s="31">
        <f t="shared" si="0"/>
        <v>21.216427572427573</v>
      </c>
    </row>
    <row r="55" spans="2:9" ht="15">
      <c r="B55" s="7"/>
      <c r="C55" s="7"/>
      <c r="D55" s="4"/>
      <c r="E55" s="4">
        <v>4415</v>
      </c>
      <c r="F55" s="8" t="s">
        <v>53</v>
      </c>
      <c r="G55" s="29">
        <v>12100</v>
      </c>
      <c r="H55" s="29">
        <v>11734.41</v>
      </c>
      <c r="I55" s="31">
        <f t="shared" si="0"/>
        <v>96.97859504132231</v>
      </c>
    </row>
    <row r="56" spans="2:9" ht="15">
      <c r="B56" s="7"/>
      <c r="C56" s="7"/>
      <c r="D56" s="4"/>
      <c r="E56" s="4">
        <v>4415</v>
      </c>
      <c r="F56" s="8" t="s">
        <v>64</v>
      </c>
      <c r="G56" s="29">
        <v>8700</v>
      </c>
      <c r="H56" s="29">
        <v>5299.19</v>
      </c>
      <c r="I56" s="31">
        <f t="shared" si="0"/>
        <v>60.91022988505747</v>
      </c>
    </row>
    <row r="57" spans="2:9" ht="18.75" customHeight="1">
      <c r="B57" s="7"/>
      <c r="C57" s="7"/>
      <c r="D57" s="4"/>
      <c r="E57" s="4">
        <v>4416</v>
      </c>
      <c r="F57" s="8" t="s">
        <v>48</v>
      </c>
      <c r="G57" s="29">
        <v>9000</v>
      </c>
      <c r="H57" s="29">
        <v>6177.76</v>
      </c>
      <c r="I57" s="31">
        <f t="shared" si="0"/>
        <v>68.64177777777778</v>
      </c>
    </row>
    <row r="58" spans="2:9" ht="15">
      <c r="B58" s="7"/>
      <c r="C58" s="16">
        <v>46</v>
      </c>
      <c r="D58" s="4"/>
      <c r="E58" s="7"/>
      <c r="F58" s="18" t="s">
        <v>28</v>
      </c>
      <c r="G58" s="32">
        <f>SUM(G59+G61)</f>
        <v>113400</v>
      </c>
      <c r="H58" s="32">
        <f>SUM(H59+H61)</f>
        <v>94737.70999999999</v>
      </c>
      <c r="I58" s="32">
        <f t="shared" si="0"/>
        <v>83.54295414462081</v>
      </c>
    </row>
    <row r="59" spans="2:9" ht="15.75">
      <c r="B59" s="7"/>
      <c r="C59" s="7"/>
      <c r="D59" s="1">
        <v>461</v>
      </c>
      <c r="E59" s="7"/>
      <c r="F59" s="2" t="s">
        <v>27</v>
      </c>
      <c r="G59" s="28">
        <f>G60</f>
        <v>81300</v>
      </c>
      <c r="H59" s="28">
        <f>H60</f>
        <v>45026.67</v>
      </c>
      <c r="I59" s="28">
        <f t="shared" si="0"/>
        <v>55.38335793357933</v>
      </c>
    </row>
    <row r="60" spans="2:9" s="14" customFormat="1" ht="15">
      <c r="B60" s="12"/>
      <c r="C60" s="12"/>
      <c r="D60" s="11"/>
      <c r="E60" s="3">
        <v>4611</v>
      </c>
      <c r="F60" s="15" t="s">
        <v>63</v>
      </c>
      <c r="G60" s="31">
        <v>81300</v>
      </c>
      <c r="H60" s="31">
        <v>45026.67</v>
      </c>
      <c r="I60" s="31">
        <f t="shared" si="0"/>
        <v>55.38335793357933</v>
      </c>
    </row>
    <row r="61" spans="2:9" s="14" customFormat="1" ht="15.75">
      <c r="B61" s="12"/>
      <c r="C61" s="12"/>
      <c r="D61" s="1">
        <v>463</v>
      </c>
      <c r="E61" s="3"/>
      <c r="F61" s="2" t="s">
        <v>30</v>
      </c>
      <c r="G61" s="28">
        <f>G62</f>
        <v>32100</v>
      </c>
      <c r="H61" s="28">
        <f>H62</f>
        <v>49711.04</v>
      </c>
      <c r="I61" s="28">
        <f t="shared" si="0"/>
        <v>154.86305295950154</v>
      </c>
    </row>
    <row r="62" spans="2:9" s="14" customFormat="1" ht="15">
      <c r="B62" s="12"/>
      <c r="C62" s="12"/>
      <c r="D62" s="11"/>
      <c r="E62" s="3">
        <v>4631</v>
      </c>
      <c r="F62" s="15" t="s">
        <v>35</v>
      </c>
      <c r="G62" s="31">
        <v>32100</v>
      </c>
      <c r="H62" s="31">
        <v>49711.04</v>
      </c>
      <c r="I62" s="31">
        <f t="shared" si="0"/>
        <v>154.86305295950154</v>
      </c>
    </row>
    <row r="63" spans="2:9" ht="15">
      <c r="B63" s="7"/>
      <c r="C63" s="16">
        <v>47</v>
      </c>
      <c r="D63" s="36"/>
      <c r="E63" s="17"/>
      <c r="F63" s="18" t="s">
        <v>24</v>
      </c>
      <c r="G63" s="30">
        <f>SUM(G64:G65)</f>
        <v>12400</v>
      </c>
      <c r="H63" s="30">
        <f>SUM(H64:H65)</f>
        <v>4077.57</v>
      </c>
      <c r="I63" s="32">
        <f t="shared" si="0"/>
        <v>32.883629032258064</v>
      </c>
    </row>
    <row r="64" spans="2:9" ht="15.75">
      <c r="B64" s="7"/>
      <c r="C64" s="7"/>
      <c r="D64" s="1">
        <v>471</v>
      </c>
      <c r="E64" s="22"/>
      <c r="F64" s="2" t="s">
        <v>25</v>
      </c>
      <c r="G64" s="28">
        <v>10000</v>
      </c>
      <c r="H64" s="28">
        <v>1930.5</v>
      </c>
      <c r="I64" s="28">
        <f t="shared" si="0"/>
        <v>19.305</v>
      </c>
    </row>
    <row r="65" spans="2:9" ht="15.75">
      <c r="B65" s="7"/>
      <c r="C65" s="12"/>
      <c r="D65" s="1">
        <v>472</v>
      </c>
      <c r="E65" s="22"/>
      <c r="F65" s="2" t="s">
        <v>26</v>
      </c>
      <c r="G65" s="28">
        <v>2400</v>
      </c>
      <c r="H65" s="28">
        <v>2147.07</v>
      </c>
      <c r="I65" s="28">
        <f t="shared" si="0"/>
        <v>89.46125</v>
      </c>
    </row>
    <row r="66" spans="2:9" ht="15.75">
      <c r="B66" s="7"/>
      <c r="C66" s="7"/>
      <c r="D66" s="1"/>
      <c r="E66" s="7"/>
      <c r="F66" s="8"/>
      <c r="G66" s="29"/>
      <c r="H66" s="29"/>
      <c r="I66" s="31"/>
    </row>
    <row r="67" spans="2:9" ht="15.75">
      <c r="B67" s="1">
        <v>4</v>
      </c>
      <c r="C67" s="39"/>
      <c r="D67" s="39"/>
      <c r="E67" s="39"/>
      <c r="F67" s="2" t="s">
        <v>32</v>
      </c>
      <c r="G67" s="28">
        <f>SUM(G5+G38+G43+G50+G58+G63)</f>
        <v>2900000</v>
      </c>
      <c r="H67" s="28">
        <f>SUM(H5+H38+H43+H50+H58+H63)</f>
        <v>2503866.7199999997</v>
      </c>
      <c r="I67" s="28">
        <f>(H67/G67)*100</f>
        <v>86.34023172413792</v>
      </c>
    </row>
    <row r="68" spans="8:9" ht="15">
      <c r="H68" s="26"/>
      <c r="I68" s="38"/>
    </row>
    <row r="69" spans="8:9" ht="15">
      <c r="H69" s="26"/>
      <c r="I69" s="38"/>
    </row>
    <row r="70" spans="8:9" ht="15">
      <c r="H70" s="26"/>
      <c r="I70" s="38"/>
    </row>
    <row r="71" spans="8:9" ht="15">
      <c r="H71" s="26"/>
      <c r="I71" s="38"/>
    </row>
    <row r="72" spans="8:9" ht="15">
      <c r="H72" s="26"/>
      <c r="I72" s="38"/>
    </row>
    <row r="73" spans="8:9" ht="15">
      <c r="H73" s="26"/>
      <c r="I73" s="38"/>
    </row>
    <row r="74" spans="8:9" ht="15">
      <c r="H74" s="26"/>
      <c r="I74" s="38"/>
    </row>
    <row r="75" spans="8:9" ht="15">
      <c r="H75" s="26"/>
      <c r="I75" s="38"/>
    </row>
    <row r="76" spans="8:9" ht="15">
      <c r="H76" s="26"/>
      <c r="I76" s="38"/>
    </row>
    <row r="77" spans="8:9" ht="15">
      <c r="H77" s="26"/>
      <c r="I77" s="38"/>
    </row>
    <row r="78" spans="8:9" ht="15">
      <c r="H78" s="26"/>
      <c r="I78" s="38"/>
    </row>
    <row r="79" spans="8:9" ht="15">
      <c r="H79" s="26"/>
      <c r="I79" s="38"/>
    </row>
    <row r="80" spans="8:9" ht="15">
      <c r="H80" s="26"/>
      <c r="I80" s="38"/>
    </row>
    <row r="81" spans="8:9" ht="15">
      <c r="H81" s="26"/>
      <c r="I81" s="38"/>
    </row>
    <row r="82" spans="8:9" ht="15">
      <c r="H82" s="26"/>
      <c r="I82" s="38"/>
    </row>
    <row r="83" spans="8:9" ht="15">
      <c r="H83" s="26"/>
      <c r="I83" s="38"/>
    </row>
    <row r="84" spans="8:9" ht="15">
      <c r="H84" s="26"/>
      <c r="I84" s="38"/>
    </row>
    <row r="85" spans="8:9" ht="15">
      <c r="H85" s="26"/>
      <c r="I85" s="38"/>
    </row>
    <row r="86" spans="8:9" ht="15">
      <c r="H86" s="26"/>
      <c r="I86" s="38"/>
    </row>
    <row r="87" spans="8:9" ht="15">
      <c r="H87" s="26"/>
      <c r="I87" s="38"/>
    </row>
    <row r="88" spans="8:9" ht="15">
      <c r="H88" s="26"/>
      <c r="I88" s="38"/>
    </row>
    <row r="89" spans="8:9" ht="15">
      <c r="H89" s="26"/>
      <c r="I89" s="38"/>
    </row>
    <row r="90" spans="8:9" ht="15">
      <c r="H90" s="26"/>
      <c r="I90" s="38"/>
    </row>
    <row r="91" spans="8:9" ht="15">
      <c r="H91" s="26"/>
      <c r="I91" s="38"/>
    </row>
    <row r="92" spans="8:9" ht="15">
      <c r="H92" s="26"/>
      <c r="I92" s="38"/>
    </row>
    <row r="93" spans="8:9" ht="15">
      <c r="H93" s="26"/>
      <c r="I93" s="38"/>
    </row>
    <row r="94" spans="8:9" ht="15">
      <c r="H94" s="26"/>
      <c r="I94" s="38"/>
    </row>
    <row r="95" spans="8:9" ht="15">
      <c r="H95" s="26"/>
      <c r="I95" s="38"/>
    </row>
    <row r="96" spans="8:9" ht="15">
      <c r="H96" s="26"/>
      <c r="I96" s="38"/>
    </row>
    <row r="97" spans="8:9" ht="15">
      <c r="H97" s="26"/>
      <c r="I97" s="38"/>
    </row>
    <row r="98" spans="8:9" ht="15">
      <c r="H98" s="26"/>
      <c r="I98" s="38"/>
    </row>
    <row r="99" spans="8:9" ht="15">
      <c r="H99" s="26"/>
      <c r="I99" s="38"/>
    </row>
    <row r="100" spans="8:9" ht="15">
      <c r="H100" s="26"/>
      <c r="I100" s="38"/>
    </row>
    <row r="101" spans="8:9" ht="15">
      <c r="H101" s="26"/>
      <c r="I101" s="38"/>
    </row>
    <row r="102" spans="8:9" ht="15">
      <c r="H102" s="26"/>
      <c r="I102" s="38"/>
    </row>
    <row r="103" spans="8:9" ht="15">
      <c r="H103" s="26"/>
      <c r="I103" s="38"/>
    </row>
    <row r="104" ht="15">
      <c r="I104" s="38"/>
    </row>
    <row r="105" ht="15">
      <c r="I105" s="38"/>
    </row>
    <row r="106" ht="15">
      <c r="I106" s="38"/>
    </row>
    <row r="107" ht="15">
      <c r="I107" s="38"/>
    </row>
    <row r="108" ht="15">
      <c r="I108" s="38"/>
    </row>
    <row r="109" ht="15">
      <c r="I109" s="38"/>
    </row>
    <row r="110" ht="15">
      <c r="I110" s="38"/>
    </row>
  </sheetData>
  <sheetProtection/>
  <mergeCells count="3">
    <mergeCell ref="C67:E67"/>
    <mergeCell ref="B2:E2"/>
    <mergeCell ref="B1:E1"/>
  </mergeCells>
  <printOptions/>
  <pageMargins left="0.1968503937007874" right="0.1968503937007874" top="0.2755905511811024" bottom="0.5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 </cp:lastModifiedBy>
  <cp:lastPrinted>2012-07-20T07:31:15Z</cp:lastPrinted>
  <dcterms:created xsi:type="dcterms:W3CDTF">2005-07-21T07:42:57Z</dcterms:created>
  <dcterms:modified xsi:type="dcterms:W3CDTF">2012-08-16T15:35:24Z</dcterms:modified>
  <cp:category/>
  <cp:version/>
  <cp:contentType/>
  <cp:contentStatus/>
</cp:coreProperties>
</file>